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120" yWindow="45" windowWidth="15480" windowHeight="11640"/>
  </bookViews>
  <sheets>
    <sheet name="Model" sheetId="4" r:id="rId1"/>
    <sheet name="Restaurant Mileage " sheetId="3" r:id="rId2"/>
  </sheets>
  <definedNames>
    <definedName name="solver_adj" localSheetId="0" hidden="1">Model!$D$107:$Q$120</definedName>
    <definedName name="solver_adj" localSheetId="1" hidden="1">'Restaurant Mileage '!#REF!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bd" localSheetId="0" hidden="1">2</definedName>
    <definedName name="solver_ibd" localSheetId="1" hidden="1">2</definedName>
    <definedName name="solver_itr" localSheetId="0" hidden="1">100</definedName>
    <definedName name="solver_itr" localSheetId="1" hidden="1">100</definedName>
    <definedName name="solver_lhs1" localSheetId="0" hidden="1">Model!$D$107:$Q$120</definedName>
    <definedName name="solver_lhs1" localSheetId="1" hidden="1">'Restaurant Mileage '!#REF!</definedName>
    <definedName name="solver_lhs10" localSheetId="0" hidden="1">Model!$W$110:$AB$110</definedName>
    <definedName name="solver_lhs2" localSheetId="0" hidden="1">Model!$D$121:$O$121</definedName>
    <definedName name="solver_lhs2" localSheetId="1" hidden="1">'Restaurant Mileage '!#REF!</definedName>
    <definedName name="solver_lhs3" localSheetId="0" hidden="1">Model!$E$128</definedName>
    <definedName name="solver_lhs3" localSheetId="1" hidden="1">'Restaurant Mileage '!#REF!</definedName>
    <definedName name="solver_lhs4" localSheetId="0" hidden="1">Model!$P$121</definedName>
    <definedName name="solver_lhs5" localSheetId="0" hidden="1">Model!$Q$121</definedName>
    <definedName name="solver_lhs6" localSheetId="0" hidden="1">Model!$R$107:$R$118</definedName>
    <definedName name="solver_lhs7" localSheetId="0" hidden="1">Model!$R$107:$R$120</definedName>
    <definedName name="solver_lhs8" localSheetId="0" hidden="1">Model!$R$119</definedName>
    <definedName name="solver_lhs9" localSheetId="0" hidden="1">Model!$R$120</definedName>
    <definedName name="solver_lin" localSheetId="0" hidden="1">1</definedName>
    <definedName name="solver_lin" localSheetId="1" hidden="1">1</definedName>
    <definedName name="solver_lva" localSheetId="0" hidden="1">2</definedName>
    <definedName name="solver_lva" localSheetId="1" hidden="1">2</definedName>
    <definedName name="solver_mip" localSheetId="0" hidden="1">5000</definedName>
    <definedName name="solver_mip" localSheetId="1" hidden="1">5000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neg" localSheetId="0" hidden="1">1</definedName>
    <definedName name="solver_neg" localSheetId="1" hidden="1">1</definedName>
    <definedName name="solver_nod" localSheetId="0" hidden="1">5000</definedName>
    <definedName name="solver_nod" localSheetId="1" hidden="1">5000</definedName>
    <definedName name="solver_num" localSheetId="0" hidden="1">10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fx" localSheetId="0" hidden="1">2</definedName>
    <definedName name="solver_ofx" localSheetId="1" hidden="1">2</definedName>
    <definedName name="solver_opt" localSheetId="0" hidden="1">Model!$E$127</definedName>
    <definedName name="solver_opt" localSheetId="1" hidden="1">'Restaurant Mileage '!#REF!</definedName>
    <definedName name="solver_piv" localSheetId="0" hidden="1">0.000001</definedName>
    <definedName name="solver_piv" localSheetId="1" hidden="1">0.000001</definedName>
    <definedName name="solver_pre" localSheetId="0" hidden="1">0.000001</definedName>
    <definedName name="solver_pre" localSheetId="1" hidden="1">0.000001</definedName>
    <definedName name="solver_pro" localSheetId="0" hidden="1">2</definedName>
    <definedName name="solver_pro" localSheetId="1" hidden="1">2</definedName>
    <definedName name="solver_rbv" localSheetId="0" hidden="1">1</definedName>
    <definedName name="solver_rbv" localSheetId="1" hidden="1">1</definedName>
    <definedName name="solver_red" localSheetId="0" hidden="1">0.000001</definedName>
    <definedName name="solver_red" localSheetId="1" hidden="1">0.000001</definedName>
    <definedName name="solver_rel1" localSheetId="0" hidden="1">5</definedName>
    <definedName name="solver_rel1" localSheetId="1" hidden="1">2</definedName>
    <definedName name="solver_rel10" localSheetId="0" hidden="1">1</definedName>
    <definedName name="solver_rel2" localSheetId="0" hidden="1">1</definedName>
    <definedName name="solver_rel2" localSheetId="1" hidden="1">2</definedName>
    <definedName name="solver_rel3" localSheetId="0" hidden="1">1</definedName>
    <definedName name="solver_rel3" localSheetId="1" hidden="1">5</definedName>
    <definedName name="solver_rel4" localSheetId="0" hidden="1">2</definedName>
    <definedName name="solver_rel5" localSheetId="0" hidden="1">1</definedName>
    <definedName name="solver_rel6" localSheetId="0" hidden="1">1</definedName>
    <definedName name="solver_rel7" localSheetId="0" hidden="1">2</definedName>
    <definedName name="solver_rel8" localSheetId="0" hidden="1">2</definedName>
    <definedName name="solver_rel9" localSheetId="0" hidden="1">1</definedName>
    <definedName name="solver_reo" localSheetId="0" hidden="1">2</definedName>
    <definedName name="solver_reo" localSheetId="1" hidden="1">2</definedName>
    <definedName name="solver_rep" localSheetId="0" hidden="1">2</definedName>
    <definedName name="solver_rep" localSheetId="1" hidden="1">2</definedName>
    <definedName name="solver_rhs1" localSheetId="0" hidden="1">binary</definedName>
    <definedName name="solver_rhs1" localSheetId="1" hidden="1">'Restaurant Mileage '!#REF!</definedName>
    <definedName name="solver_rhs10" localSheetId="0" hidden="1">Model!$W$112:$AB$112</definedName>
    <definedName name="solver_rhs2" localSheetId="0" hidden="1">Model!$D$123:$O$123</definedName>
    <definedName name="solver_rhs2" localSheetId="1" hidden="1">'Restaurant Mileage '!#REF!</definedName>
    <definedName name="solver_rhs3" localSheetId="0" hidden="1">Model!$G$128</definedName>
    <definedName name="solver_rhs3" localSheetId="1" hidden="1">binary</definedName>
    <definedName name="solver_rhs4" localSheetId="0" hidden="1">Model!$P$123</definedName>
    <definedName name="solver_rhs5" localSheetId="0" hidden="1">Model!$Q$123</definedName>
    <definedName name="solver_rhs6" localSheetId="0" hidden="1">Model!$T$107:$T$118</definedName>
    <definedName name="solver_rhs7" localSheetId="0" hidden="1">Model!$D$121:$Q$121</definedName>
    <definedName name="solver_rhs8" localSheetId="0" hidden="1">Model!$T$119</definedName>
    <definedName name="solver_rhs9" localSheetId="0" hidden="1">Model!$T$120</definedName>
    <definedName name="solver_rlx" localSheetId="0" hidden="1">2</definedName>
    <definedName name="solver_rlx" localSheetId="1" hidden="1">2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std" localSheetId="0" hidden="1">1</definedName>
    <definedName name="solver_tim" localSheetId="0" hidden="1">100</definedName>
    <definedName name="solver_tim" localSheetId="1" hidden="1">100</definedName>
    <definedName name="solver_tol" localSheetId="0" hidden="1">0.0005</definedName>
    <definedName name="solver_tol" localSheetId="1" hidden="1">0.05</definedName>
    <definedName name="solver_typ" localSheetId="0" hidden="1">1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2</definedName>
  </definedNames>
  <calcPr calcId="12451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N43" i="4"/>
  <c r="P41"/>
  <c r="O32"/>
  <c r="E42"/>
  <c r="AB110"/>
  <c r="AA110"/>
  <c r="Z110"/>
  <c r="Y110"/>
  <c r="X110"/>
  <c r="W110"/>
  <c r="W36" l="1"/>
  <c r="Z31" s="1"/>
  <c r="AA31" s="1"/>
  <c r="Q101"/>
  <c r="D88"/>
  <c r="E88"/>
  <c r="F88"/>
  <c r="G88"/>
  <c r="H88"/>
  <c r="I88"/>
  <c r="J88"/>
  <c r="K88"/>
  <c r="L88"/>
  <c r="M88"/>
  <c r="N88"/>
  <c r="O88"/>
  <c r="P88"/>
  <c r="Q88"/>
  <c r="D89"/>
  <c r="E89"/>
  <c r="F89"/>
  <c r="G89"/>
  <c r="H89"/>
  <c r="I89"/>
  <c r="J89"/>
  <c r="K89"/>
  <c r="L89"/>
  <c r="M89"/>
  <c r="N89"/>
  <c r="O89"/>
  <c r="P89"/>
  <c r="Q89"/>
  <c r="D90"/>
  <c r="E90"/>
  <c r="F90"/>
  <c r="G90"/>
  <c r="H90"/>
  <c r="I90"/>
  <c r="J90"/>
  <c r="K90"/>
  <c r="L90"/>
  <c r="M90"/>
  <c r="N90"/>
  <c r="O90"/>
  <c r="P90"/>
  <c r="Q90"/>
  <c r="D91"/>
  <c r="E91"/>
  <c r="F91"/>
  <c r="G91"/>
  <c r="H91"/>
  <c r="I91"/>
  <c r="J91"/>
  <c r="K91"/>
  <c r="L91"/>
  <c r="M91"/>
  <c r="N91"/>
  <c r="O91"/>
  <c r="P91"/>
  <c r="Q91"/>
  <c r="D92"/>
  <c r="E92"/>
  <c r="F92"/>
  <c r="G92"/>
  <c r="H92"/>
  <c r="I92"/>
  <c r="J92"/>
  <c r="K92"/>
  <c r="L92"/>
  <c r="M92"/>
  <c r="N92"/>
  <c r="O92"/>
  <c r="P92"/>
  <c r="Q92"/>
  <c r="D93"/>
  <c r="E93"/>
  <c r="F93"/>
  <c r="G93"/>
  <c r="H93"/>
  <c r="I93"/>
  <c r="J93"/>
  <c r="K93"/>
  <c r="L93"/>
  <c r="M93"/>
  <c r="N93"/>
  <c r="O93"/>
  <c r="P93"/>
  <c r="Q93"/>
  <c r="D94"/>
  <c r="E94"/>
  <c r="F94"/>
  <c r="G94"/>
  <c r="H94"/>
  <c r="I94"/>
  <c r="J94"/>
  <c r="K94"/>
  <c r="L94"/>
  <c r="M94"/>
  <c r="N94"/>
  <c r="O94"/>
  <c r="P94"/>
  <c r="Q94"/>
  <c r="D95"/>
  <c r="E95"/>
  <c r="F95"/>
  <c r="G95"/>
  <c r="H95"/>
  <c r="I95"/>
  <c r="J95"/>
  <c r="K95"/>
  <c r="L95"/>
  <c r="M95"/>
  <c r="N95"/>
  <c r="O95"/>
  <c r="P95"/>
  <c r="Q95"/>
  <c r="D96"/>
  <c r="E96"/>
  <c r="F96"/>
  <c r="G96"/>
  <c r="H96"/>
  <c r="I96"/>
  <c r="J96"/>
  <c r="K96"/>
  <c r="L96"/>
  <c r="M96"/>
  <c r="N96"/>
  <c r="O96"/>
  <c r="P96"/>
  <c r="Q96"/>
  <c r="D97"/>
  <c r="E97"/>
  <c r="F97"/>
  <c r="G97"/>
  <c r="H97"/>
  <c r="I97"/>
  <c r="J97"/>
  <c r="K97"/>
  <c r="L97"/>
  <c r="M97"/>
  <c r="N97"/>
  <c r="O97"/>
  <c r="P97"/>
  <c r="Q97"/>
  <c r="D98"/>
  <c r="E98"/>
  <c r="F98"/>
  <c r="G98"/>
  <c r="H98"/>
  <c r="I98"/>
  <c r="J98"/>
  <c r="K98"/>
  <c r="L98"/>
  <c r="M98"/>
  <c r="N98"/>
  <c r="O98"/>
  <c r="P98"/>
  <c r="Q98"/>
  <c r="D99"/>
  <c r="E99"/>
  <c r="F99"/>
  <c r="G99"/>
  <c r="H99"/>
  <c r="I99"/>
  <c r="J99"/>
  <c r="K99"/>
  <c r="L99"/>
  <c r="M99"/>
  <c r="N99"/>
  <c r="O99"/>
  <c r="P99"/>
  <c r="Q99"/>
  <c r="D100"/>
  <c r="E100"/>
  <c r="F100"/>
  <c r="G100"/>
  <c r="H100"/>
  <c r="I100"/>
  <c r="J100"/>
  <c r="K100"/>
  <c r="L100"/>
  <c r="M100"/>
  <c r="N100"/>
  <c r="O100"/>
  <c r="P100"/>
  <c r="Q100"/>
  <c r="D101"/>
  <c r="E101"/>
  <c r="F101"/>
  <c r="G101"/>
  <c r="H101"/>
  <c r="I101"/>
  <c r="J101"/>
  <c r="K101"/>
  <c r="L101"/>
  <c r="M101"/>
  <c r="N101"/>
  <c r="O101"/>
  <c r="P101"/>
  <c r="E128"/>
  <c r="Q121"/>
  <c r="P121"/>
  <c r="O121"/>
  <c r="N121"/>
  <c r="M121"/>
  <c r="L121"/>
  <c r="K121"/>
  <c r="J121"/>
  <c r="I121"/>
  <c r="H121"/>
  <c r="G121"/>
  <c r="F121"/>
  <c r="E121"/>
  <c r="D121"/>
  <c r="R120"/>
  <c r="R119"/>
  <c r="R118"/>
  <c r="R117"/>
  <c r="R116"/>
  <c r="R115"/>
  <c r="R114"/>
  <c r="R113"/>
  <c r="R112"/>
  <c r="R111"/>
  <c r="R110"/>
  <c r="R109"/>
  <c r="R108"/>
  <c r="R107"/>
  <c r="P15"/>
  <c r="O15"/>
  <c r="N15"/>
  <c r="M15"/>
  <c r="L15"/>
  <c r="K15"/>
  <c r="J15"/>
  <c r="I15"/>
  <c r="H15"/>
  <c r="G15"/>
  <c r="F15"/>
  <c r="E15"/>
  <c r="D15"/>
  <c r="R14"/>
  <c r="R13"/>
  <c r="R12"/>
  <c r="Q15"/>
  <c r="E127" l="1"/>
  <c r="Z32"/>
  <c r="AA32" s="1"/>
  <c r="R11"/>
</calcChain>
</file>

<file path=xl/sharedStrings.xml><?xml version="1.0" encoding="utf-8"?>
<sst xmlns="http://schemas.openxmlformats.org/spreadsheetml/2006/main" count="442" uniqueCount="73">
  <si>
    <t>Restaurant</t>
  </si>
  <si>
    <t>City</t>
  </si>
  <si>
    <t>Lidia Bastianich</t>
  </si>
  <si>
    <t>NYC</t>
  </si>
  <si>
    <t>Lidia's Italy</t>
  </si>
  <si>
    <t>Pittsburgh</t>
  </si>
  <si>
    <t>Kansas City, MO</t>
  </si>
  <si>
    <t>Mario Batali</t>
  </si>
  <si>
    <t>Las Vegas</t>
  </si>
  <si>
    <t>Babbo</t>
  </si>
  <si>
    <t>Enoteca San Marco</t>
  </si>
  <si>
    <t>Osteria Mozza</t>
  </si>
  <si>
    <t>Bobby Flay</t>
  </si>
  <si>
    <t>Gas per mile</t>
    <phoneticPr fontId="1" type="noConversion"/>
  </si>
  <si>
    <t>miles per gallon</t>
    <phoneticPr fontId="1" type="noConversion"/>
  </si>
  <si>
    <t>per gallon</t>
    <phoneticPr fontId="1" type="noConversion"/>
  </si>
  <si>
    <t>Gas Cost / mile</t>
    <phoneticPr fontId="1" type="noConversion"/>
  </si>
  <si>
    <t>Pittsburgh - Cleveland</t>
    <phoneticPr fontId="1" type="noConversion"/>
  </si>
  <si>
    <t>New York - Phliadelphia</t>
    <phoneticPr fontId="1" type="noConversion"/>
  </si>
  <si>
    <t>Milage Cost (gas)</t>
    <phoneticPr fontId="1" type="noConversion"/>
  </si>
  <si>
    <t>Rental Flat Fee</t>
    <phoneticPr fontId="1" type="noConversion"/>
  </si>
  <si>
    <t>Miles</t>
    <phoneticPr fontId="1" type="noConversion"/>
  </si>
  <si>
    <t>Drive Alternative</t>
    <phoneticPr fontId="1" type="noConversion"/>
  </si>
  <si>
    <t>Mesa Grill Las Vegas</t>
  </si>
  <si>
    <t>Emeril Lagasse</t>
  </si>
  <si>
    <t>NOLA</t>
  </si>
  <si>
    <t>New Orleans</t>
  </si>
  <si>
    <t>Orlando</t>
  </si>
  <si>
    <t>Emeril's Gulf Coast Fish House</t>
  </si>
  <si>
    <t>Miami</t>
  </si>
  <si>
    <t>Rick Bayless</t>
  </si>
  <si>
    <t>Frontera Grill</t>
  </si>
  <si>
    <t>Topolobampo</t>
  </si>
  <si>
    <t>Chicago</t>
  </si>
  <si>
    <t>Michael Symon</t>
  </si>
  <si>
    <t>Lola</t>
  </si>
  <si>
    <t>Cleveland</t>
  </si>
  <si>
    <t>Morimotos</t>
  </si>
  <si>
    <t>Philadelphia</t>
  </si>
  <si>
    <t>Masaharu Morimoto</t>
  </si>
  <si>
    <t>Wolfgang Puck</t>
  </si>
  <si>
    <t>San Francisco</t>
  </si>
  <si>
    <t>Los Angeles</t>
  </si>
  <si>
    <t>Dallas</t>
  </si>
  <si>
    <t>Spago</t>
  </si>
  <si>
    <t>Five-Sixty</t>
  </si>
  <si>
    <t>Kansas City</t>
  </si>
  <si>
    <t>=</t>
  </si>
  <si>
    <t>=</t>
    <phoneticPr fontId="1" type="noConversion"/>
  </si>
  <si>
    <t>If you arrive in chicago, you stay the night: costs  are in the arrival city</t>
    <phoneticPr fontId="1" type="noConversion"/>
  </si>
  <si>
    <t>I. Step One: Prefences - Goal: Max Utility</t>
    <phoneticPr fontId="1" type="noConversion"/>
  </si>
  <si>
    <t>II. Contraints</t>
    <phoneticPr fontId="1" type="noConversion"/>
  </si>
  <si>
    <t>1. Flight cost between each location</t>
    <phoneticPr fontId="1" type="noConversion"/>
  </si>
  <si>
    <t>2. Hotel Costs</t>
    <phoneticPr fontId="1" type="noConversion"/>
  </si>
  <si>
    <t>&lt;=</t>
  </si>
  <si>
    <t>Arriving</t>
    <phoneticPr fontId="1" type="noConversion"/>
  </si>
  <si>
    <t>Leaving</t>
    <phoneticPr fontId="1" type="noConversion"/>
  </si>
  <si>
    <t>&lt;=</t>
    <phoneticPr fontId="1" type="noConversion"/>
  </si>
  <si>
    <t>MAX</t>
    <phoneticPr fontId="1" type="noConversion"/>
  </si>
  <si>
    <t>4.Master Total Cost</t>
    <phoneticPr fontId="1" type="noConversion"/>
  </si>
  <si>
    <t>3.Dinner Cost</t>
    <phoneticPr fontId="1" type="noConversion"/>
  </si>
  <si>
    <t>Total Utility</t>
    <phoneticPr fontId="1" type="noConversion"/>
  </si>
  <si>
    <t>Total Cost</t>
    <phoneticPr fontId="1" type="noConversion"/>
  </si>
  <si>
    <t>Restricted Sub-tours</t>
  </si>
  <si>
    <t>Emeril's</t>
  </si>
  <si>
    <t>Morimoto</t>
  </si>
  <si>
    <t>Chef</t>
  </si>
  <si>
    <t>GS</t>
  </si>
  <si>
    <t>JP</t>
  </si>
  <si>
    <t>AK</t>
  </si>
  <si>
    <t>JZ</t>
  </si>
  <si>
    <t>Max Utitliy for going</t>
  </si>
  <si>
    <t>If you arrive at a restaurant you eat and pay: costs are in arrival (columns, not rows)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</si>
</sst>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7">
    <font>
      <sz val="11"/>
      <color theme="1"/>
      <name val="Calibri"/>
      <family val="2"/>
      <scheme val="minor"/>
    </font>
    <font>
      <sz val="8"/>
      <name val="Verdana"/>
    </font>
    <font>
      <sz val="10"/>
      <name val="Arial"/>
    </font>
    <font>
      <b/>
      <sz val="11"/>
      <color indexed="8"/>
      <name val="Calibri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0" fontId="0" fillId="0" borderId="0" xfId="0" applyBorder="1"/>
    <xf numFmtId="0" fontId="0" fillId="0" borderId="5" xfId="0" applyBorder="1"/>
    <xf numFmtId="0" fontId="0" fillId="0" borderId="5" xfId="0" applyFill="1" applyBorder="1"/>
    <xf numFmtId="0" fontId="0" fillId="0" borderId="3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6" xfId="0" applyBorder="1"/>
    <xf numFmtId="0" fontId="0" fillId="0" borderId="4" xfId="0" applyBorder="1"/>
    <xf numFmtId="0" fontId="0" fillId="0" borderId="17" xfId="0" applyBorder="1"/>
    <xf numFmtId="0" fontId="0" fillId="0" borderId="14" xfId="0" applyBorder="1"/>
    <xf numFmtId="0" fontId="0" fillId="0" borderId="15" xfId="0" applyBorder="1"/>
    <xf numFmtId="0" fontId="0" fillId="0" borderId="19" xfId="0" applyBorder="1"/>
    <xf numFmtId="0" fontId="0" fillId="0" borderId="20" xfId="0" applyBorder="1"/>
    <xf numFmtId="0" fontId="0" fillId="0" borderId="18" xfId="0" applyBorder="1"/>
    <xf numFmtId="0" fontId="3" fillId="0" borderId="1" xfId="0" applyFont="1" applyBorder="1" applyAlignment="1">
      <alignment horizontal="center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8" fontId="0" fillId="0" borderId="0" xfId="0" applyNumberFormat="1"/>
    <xf numFmtId="6" fontId="0" fillId="0" borderId="0" xfId="0" applyNumberFormat="1"/>
    <xf numFmtId="0" fontId="0" fillId="3" borderId="0" xfId="0" applyFill="1" applyBorder="1"/>
    <xf numFmtId="44" fontId="0" fillId="0" borderId="0" xfId="1" applyNumberFormat="1" applyFont="1"/>
    <xf numFmtId="0" fontId="6" fillId="0" borderId="0" xfId="0" applyFont="1"/>
    <xf numFmtId="0" fontId="6" fillId="0" borderId="1" xfId="0" applyFont="1" applyBorder="1"/>
    <xf numFmtId="0" fontId="6" fillId="0" borderId="1" xfId="0" applyFont="1" applyFill="1" applyBorder="1"/>
    <xf numFmtId="0" fontId="6" fillId="0" borderId="0" xfId="0" applyFont="1" applyAlignment="1">
      <alignment horizontal="right"/>
    </xf>
    <xf numFmtId="0" fontId="6" fillId="0" borderId="16" xfId="0" applyFont="1" applyBorder="1"/>
    <xf numFmtId="0" fontId="6" fillId="0" borderId="4" xfId="0" applyFont="1" applyBorder="1"/>
    <xf numFmtId="0" fontId="6" fillId="0" borderId="17" xfId="0" applyFont="1" applyBorder="1"/>
    <xf numFmtId="0" fontId="6" fillId="0" borderId="14" xfId="0" applyFont="1" applyBorder="1"/>
    <xf numFmtId="0" fontId="6" fillId="0" borderId="0" xfId="0" applyFont="1" applyBorder="1"/>
    <xf numFmtId="0" fontId="6" fillId="0" borderId="0" xfId="0" applyFont="1" applyFill="1" applyBorder="1"/>
    <xf numFmtId="0" fontId="6" fillId="0" borderId="15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4" fillId="0" borderId="1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0" fillId="0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4:AE128"/>
  <sheetViews>
    <sheetView tabSelected="1" zoomScale="75" zoomScaleNormal="75" workbookViewId="0"/>
  </sheetViews>
  <sheetFormatPr defaultColWidth="8.85546875" defaultRowHeight="15"/>
  <cols>
    <col min="1" max="1" width="3.5703125" bestFit="1" customWidth="1"/>
    <col min="2" max="2" width="19.140625" bestFit="1" customWidth="1"/>
    <col min="3" max="3" width="13.140625" bestFit="1" customWidth="1"/>
    <col min="4" max="17" width="10.7109375" customWidth="1"/>
    <col min="19" max="19" width="4.140625" customWidth="1"/>
    <col min="20" max="20" width="4.7109375" bestFit="1" customWidth="1"/>
  </cols>
  <sheetData>
    <row r="4" spans="2:20">
      <c r="B4" t="s">
        <v>50</v>
      </c>
    </row>
    <row r="5" spans="2:20">
      <c r="D5" s="66"/>
    </row>
    <row r="6" spans="2:20">
      <c r="D6" s="9"/>
    </row>
    <row r="7" spans="2:20">
      <c r="C7" s="45"/>
      <c r="D7" s="45">
        <v>1</v>
      </c>
      <c r="E7" s="45">
        <v>2</v>
      </c>
      <c r="F7" s="45">
        <v>3</v>
      </c>
      <c r="G7" s="45">
        <v>4</v>
      </c>
      <c r="H7" s="45">
        <v>5</v>
      </c>
      <c r="I7" s="45">
        <v>6</v>
      </c>
      <c r="J7" s="45">
        <v>7</v>
      </c>
      <c r="K7" s="45">
        <v>8</v>
      </c>
      <c r="L7" s="45">
        <v>9</v>
      </c>
      <c r="M7" s="45">
        <v>10</v>
      </c>
      <c r="N7" s="45">
        <v>11</v>
      </c>
      <c r="O7" s="45">
        <v>12</v>
      </c>
      <c r="P7" s="45">
        <v>13</v>
      </c>
      <c r="Q7" s="45">
        <v>14</v>
      </c>
    </row>
    <row r="8" spans="2:20">
      <c r="C8" s="45" t="s">
        <v>66</v>
      </c>
      <c r="D8" s="46" t="s">
        <v>30</v>
      </c>
      <c r="E8" s="46" t="s">
        <v>34</v>
      </c>
      <c r="F8" s="47" t="s">
        <v>40</v>
      </c>
      <c r="G8" s="46" t="s">
        <v>2</v>
      </c>
      <c r="H8" s="46" t="s">
        <v>7</v>
      </c>
      <c r="I8" s="46" t="s">
        <v>12</v>
      </c>
      <c r="J8" s="46" t="s">
        <v>7</v>
      </c>
      <c r="K8" s="47" t="s">
        <v>40</v>
      </c>
      <c r="L8" s="46" t="s">
        <v>24</v>
      </c>
      <c r="M8" s="46" t="s">
        <v>24</v>
      </c>
      <c r="N8" s="46" t="s">
        <v>39</v>
      </c>
      <c r="O8" s="46" t="s">
        <v>2</v>
      </c>
      <c r="P8" s="46" t="s">
        <v>7</v>
      </c>
      <c r="Q8" s="46" t="s">
        <v>30</v>
      </c>
    </row>
    <row r="9" spans="2:20">
      <c r="C9" s="45" t="s">
        <v>0</v>
      </c>
      <c r="D9" s="46" t="s">
        <v>32</v>
      </c>
      <c r="E9" s="46" t="s">
        <v>35</v>
      </c>
      <c r="F9" s="47" t="s">
        <v>45</v>
      </c>
      <c r="G9" s="46" t="s">
        <v>4</v>
      </c>
      <c r="H9" s="46" t="s">
        <v>10</v>
      </c>
      <c r="I9" s="46" t="s">
        <v>23</v>
      </c>
      <c r="J9" s="46" t="s">
        <v>11</v>
      </c>
      <c r="K9" s="47" t="s">
        <v>44</v>
      </c>
      <c r="L9" s="46" t="s">
        <v>28</v>
      </c>
      <c r="M9" s="46" t="s">
        <v>25</v>
      </c>
      <c r="N9" s="46" t="s">
        <v>37</v>
      </c>
      <c r="O9" s="46" t="s">
        <v>4</v>
      </c>
      <c r="P9" s="46" t="s">
        <v>9</v>
      </c>
      <c r="Q9" s="46" t="s">
        <v>31</v>
      </c>
    </row>
    <row r="10" spans="2:20">
      <c r="C10" s="45" t="s">
        <v>1</v>
      </c>
      <c r="D10" s="46" t="s">
        <v>33</v>
      </c>
      <c r="E10" s="46" t="s">
        <v>36</v>
      </c>
      <c r="F10" s="47" t="s">
        <v>43</v>
      </c>
      <c r="G10" s="46" t="s">
        <v>6</v>
      </c>
      <c r="H10" s="46" t="s">
        <v>8</v>
      </c>
      <c r="I10" s="46" t="s">
        <v>8</v>
      </c>
      <c r="J10" s="46" t="s">
        <v>42</v>
      </c>
      <c r="K10" s="47" t="s">
        <v>42</v>
      </c>
      <c r="L10" s="46" t="s">
        <v>29</v>
      </c>
      <c r="M10" s="46" t="s">
        <v>26</v>
      </c>
      <c r="N10" s="46" t="s">
        <v>38</v>
      </c>
      <c r="O10" s="46" t="s">
        <v>5</v>
      </c>
      <c r="P10" s="46" t="s">
        <v>3</v>
      </c>
      <c r="Q10" s="46" t="s">
        <v>33</v>
      </c>
    </row>
    <row r="11" spans="2:20">
      <c r="C11" s="48" t="s">
        <v>67</v>
      </c>
      <c r="D11" s="49">
        <v>1</v>
      </c>
      <c r="E11" s="50">
        <v>15</v>
      </c>
      <c r="F11" s="50">
        <v>1</v>
      </c>
      <c r="G11" s="50">
        <v>8</v>
      </c>
      <c r="H11" s="50">
        <v>1</v>
      </c>
      <c r="I11" s="50">
        <v>15</v>
      </c>
      <c r="J11" s="50">
        <v>1</v>
      </c>
      <c r="K11" s="50">
        <v>15</v>
      </c>
      <c r="L11" s="50">
        <v>1</v>
      </c>
      <c r="M11" s="50">
        <v>16</v>
      </c>
      <c r="N11" s="50">
        <v>15</v>
      </c>
      <c r="O11" s="50">
        <v>0</v>
      </c>
      <c r="P11" s="50">
        <v>10</v>
      </c>
      <c r="Q11" s="51">
        <v>1</v>
      </c>
      <c r="R11">
        <f>SUM(D11:Q11)</f>
        <v>100</v>
      </c>
      <c r="S11" t="s">
        <v>48</v>
      </c>
      <c r="T11">
        <v>100</v>
      </c>
    </row>
    <row r="12" spans="2:20">
      <c r="C12" s="48" t="s">
        <v>68</v>
      </c>
      <c r="D12" s="52">
        <v>10</v>
      </c>
      <c r="E12" s="53">
        <v>2</v>
      </c>
      <c r="F12" s="53">
        <v>10</v>
      </c>
      <c r="G12" s="53">
        <v>3</v>
      </c>
      <c r="H12" s="54">
        <v>10</v>
      </c>
      <c r="I12" s="54">
        <v>5</v>
      </c>
      <c r="J12" s="54">
        <v>20</v>
      </c>
      <c r="K12" s="54">
        <v>10</v>
      </c>
      <c r="L12" s="54">
        <v>10</v>
      </c>
      <c r="M12" s="54">
        <v>10</v>
      </c>
      <c r="N12" s="54">
        <v>10</v>
      </c>
      <c r="O12" s="54">
        <v>0</v>
      </c>
      <c r="P12" s="54">
        <v>0</v>
      </c>
      <c r="Q12" s="55">
        <v>0</v>
      </c>
      <c r="R12">
        <f t="shared" ref="R12:R14" si="0">SUM(D12:Q12)</f>
        <v>100</v>
      </c>
      <c r="S12" t="s">
        <v>48</v>
      </c>
      <c r="T12">
        <v>100</v>
      </c>
    </row>
    <row r="13" spans="2:20">
      <c r="C13" s="48" t="s">
        <v>69</v>
      </c>
      <c r="D13" s="52">
        <v>20</v>
      </c>
      <c r="E13" s="53">
        <v>5</v>
      </c>
      <c r="F13" s="53">
        <v>1</v>
      </c>
      <c r="G13" s="53">
        <v>1</v>
      </c>
      <c r="H13" s="53">
        <v>2</v>
      </c>
      <c r="I13" s="53">
        <v>1</v>
      </c>
      <c r="J13" s="53">
        <v>5</v>
      </c>
      <c r="K13" s="53">
        <v>4</v>
      </c>
      <c r="L13" s="53">
        <v>5</v>
      </c>
      <c r="M13" s="53">
        <v>10</v>
      </c>
      <c r="N13" s="53">
        <v>15</v>
      </c>
      <c r="O13" s="53">
        <v>1</v>
      </c>
      <c r="P13" s="53">
        <v>20</v>
      </c>
      <c r="Q13" s="55">
        <v>10</v>
      </c>
      <c r="R13">
        <f t="shared" si="0"/>
        <v>100</v>
      </c>
      <c r="S13" t="s">
        <v>48</v>
      </c>
      <c r="T13">
        <v>100</v>
      </c>
    </row>
    <row r="14" spans="2:20">
      <c r="C14" s="48" t="s">
        <v>70</v>
      </c>
      <c r="D14" s="56">
        <v>10</v>
      </c>
      <c r="E14" s="57">
        <v>0</v>
      </c>
      <c r="F14" s="57">
        <v>5</v>
      </c>
      <c r="G14" s="57">
        <v>0</v>
      </c>
      <c r="H14" s="57">
        <v>15</v>
      </c>
      <c r="I14" s="57">
        <v>0</v>
      </c>
      <c r="J14" s="57">
        <v>0</v>
      </c>
      <c r="K14" s="57">
        <v>15</v>
      </c>
      <c r="L14" s="57">
        <v>15</v>
      </c>
      <c r="M14" s="57">
        <v>15</v>
      </c>
      <c r="N14" s="57">
        <v>10</v>
      </c>
      <c r="O14" s="57">
        <v>0</v>
      </c>
      <c r="P14" s="57">
        <v>15</v>
      </c>
      <c r="Q14" s="58">
        <v>0</v>
      </c>
      <c r="R14">
        <f t="shared" si="0"/>
        <v>100</v>
      </c>
      <c r="S14" t="s">
        <v>48</v>
      </c>
      <c r="T14">
        <v>100</v>
      </c>
    </row>
    <row r="15" spans="2:20">
      <c r="C15" s="45" t="s">
        <v>71</v>
      </c>
      <c r="D15" s="45">
        <f t="shared" ref="D15:Q15" si="1">SUM(D11:D14)</f>
        <v>41</v>
      </c>
      <c r="E15" s="45">
        <f t="shared" si="1"/>
        <v>22</v>
      </c>
      <c r="F15" s="45">
        <f t="shared" si="1"/>
        <v>17</v>
      </c>
      <c r="G15" s="45">
        <f t="shared" si="1"/>
        <v>12</v>
      </c>
      <c r="H15" s="45">
        <f t="shared" si="1"/>
        <v>28</v>
      </c>
      <c r="I15" s="45">
        <f t="shared" si="1"/>
        <v>21</v>
      </c>
      <c r="J15" s="45">
        <f t="shared" si="1"/>
        <v>26</v>
      </c>
      <c r="K15" s="45">
        <f t="shared" si="1"/>
        <v>44</v>
      </c>
      <c r="L15" s="45">
        <f t="shared" si="1"/>
        <v>31</v>
      </c>
      <c r="M15" s="45">
        <f t="shared" si="1"/>
        <v>51</v>
      </c>
      <c r="N15" s="45">
        <f t="shared" si="1"/>
        <v>50</v>
      </c>
      <c r="O15" s="45">
        <f t="shared" si="1"/>
        <v>1</v>
      </c>
      <c r="P15" s="45">
        <f t="shared" si="1"/>
        <v>45</v>
      </c>
      <c r="Q15" s="45">
        <f t="shared" si="1"/>
        <v>11</v>
      </c>
    </row>
    <row r="16" spans="2:20"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</row>
    <row r="24" spans="1:27">
      <c r="B24" t="s">
        <v>51</v>
      </c>
    </row>
    <row r="27" spans="1:27">
      <c r="B27" t="s">
        <v>52</v>
      </c>
      <c r="D27" s="66"/>
      <c r="H27" s="64" t="s">
        <v>55</v>
      </c>
      <c r="I27" s="65"/>
    </row>
    <row r="28" spans="1:27" ht="12.95" customHeight="1">
      <c r="D28">
        <v>1</v>
      </c>
      <c r="E28">
        <v>2</v>
      </c>
      <c r="F28">
        <v>3</v>
      </c>
      <c r="G28">
        <v>4</v>
      </c>
      <c r="H28">
        <v>5</v>
      </c>
      <c r="I28">
        <v>6</v>
      </c>
      <c r="J28">
        <v>8</v>
      </c>
      <c r="K28">
        <v>9</v>
      </c>
      <c r="L28">
        <v>10</v>
      </c>
      <c r="M28">
        <v>11</v>
      </c>
      <c r="N28">
        <v>12</v>
      </c>
      <c r="O28">
        <v>13</v>
      </c>
      <c r="P28">
        <v>14</v>
      </c>
      <c r="Q28">
        <v>15</v>
      </c>
    </row>
    <row r="29" spans="1:27">
      <c r="B29" s="40" t="s">
        <v>56</v>
      </c>
      <c r="D29" s="1" t="s">
        <v>32</v>
      </c>
      <c r="E29" s="1" t="s">
        <v>35</v>
      </c>
      <c r="F29" s="2" t="s">
        <v>45</v>
      </c>
      <c r="G29" s="1" t="s">
        <v>4</v>
      </c>
      <c r="H29" s="1" t="s">
        <v>10</v>
      </c>
      <c r="I29" s="1" t="s">
        <v>23</v>
      </c>
      <c r="J29" s="1" t="s">
        <v>11</v>
      </c>
      <c r="K29" s="2" t="s">
        <v>44</v>
      </c>
      <c r="L29" s="1" t="s">
        <v>28</v>
      </c>
      <c r="M29" s="1" t="s">
        <v>25</v>
      </c>
      <c r="N29" s="1" t="s">
        <v>37</v>
      </c>
      <c r="O29" s="1" t="s">
        <v>4</v>
      </c>
      <c r="P29" s="1" t="s">
        <v>9</v>
      </c>
      <c r="Q29" s="1" t="s">
        <v>31</v>
      </c>
    </row>
    <row r="30" spans="1:27">
      <c r="D30" s="8" t="s">
        <v>33</v>
      </c>
      <c r="E30" s="8" t="s">
        <v>36</v>
      </c>
      <c r="F30" s="13" t="s">
        <v>43</v>
      </c>
      <c r="G30" s="8" t="s">
        <v>6</v>
      </c>
      <c r="H30" s="8" t="s">
        <v>8</v>
      </c>
      <c r="I30" s="8" t="s">
        <v>8</v>
      </c>
      <c r="J30" s="8" t="s">
        <v>42</v>
      </c>
      <c r="K30" s="13" t="s">
        <v>42</v>
      </c>
      <c r="L30" s="8" t="s">
        <v>29</v>
      </c>
      <c r="M30" s="8" t="s">
        <v>26</v>
      </c>
      <c r="N30" s="8" t="s">
        <v>38</v>
      </c>
      <c r="O30" s="8" t="s">
        <v>5</v>
      </c>
      <c r="P30" s="8" t="s">
        <v>3</v>
      </c>
      <c r="Q30" s="8" t="s">
        <v>33</v>
      </c>
      <c r="V30" t="s">
        <v>22</v>
      </c>
      <c r="X30" t="s">
        <v>21</v>
      </c>
      <c r="Y30" t="s">
        <v>20</v>
      </c>
      <c r="Z30" t="s">
        <v>19</v>
      </c>
    </row>
    <row r="31" spans="1:27">
      <c r="A31">
        <v>1</v>
      </c>
      <c r="B31" s="1" t="s">
        <v>32</v>
      </c>
      <c r="C31" s="11" t="s">
        <v>33</v>
      </c>
      <c r="D31" s="25">
        <v>10000</v>
      </c>
      <c r="E31" s="26">
        <v>79</v>
      </c>
      <c r="F31" s="26">
        <v>167</v>
      </c>
      <c r="G31" s="26">
        <v>79</v>
      </c>
      <c r="H31" s="26">
        <v>169</v>
      </c>
      <c r="I31" s="26">
        <v>169</v>
      </c>
      <c r="J31" s="26">
        <v>109</v>
      </c>
      <c r="K31" s="26">
        <v>109</v>
      </c>
      <c r="L31" s="26">
        <v>114</v>
      </c>
      <c r="M31" s="26">
        <v>192</v>
      </c>
      <c r="N31" s="26">
        <v>147</v>
      </c>
      <c r="O31" s="26">
        <v>79</v>
      </c>
      <c r="P31" s="26">
        <v>159</v>
      </c>
      <c r="Q31" s="27">
        <v>0</v>
      </c>
      <c r="V31" t="s">
        <v>18</v>
      </c>
      <c r="X31">
        <v>102</v>
      </c>
      <c r="Y31">
        <v>189</v>
      </c>
      <c r="Z31" s="41">
        <f>X31*$W$36</f>
        <v>8.16</v>
      </c>
      <c r="AA31">
        <f>SUM(Y31:Z31)</f>
        <v>197.16</v>
      </c>
    </row>
    <row r="32" spans="1:27">
      <c r="A32">
        <v>2</v>
      </c>
      <c r="B32" s="1" t="s">
        <v>35</v>
      </c>
      <c r="C32" s="11" t="s">
        <v>36</v>
      </c>
      <c r="D32" s="28">
        <v>79</v>
      </c>
      <c r="E32" s="10">
        <v>10000</v>
      </c>
      <c r="F32" s="10">
        <v>257</v>
      </c>
      <c r="G32" s="9">
        <v>306</v>
      </c>
      <c r="H32" s="9">
        <v>182</v>
      </c>
      <c r="I32" s="9">
        <v>182</v>
      </c>
      <c r="J32" s="9">
        <v>509</v>
      </c>
      <c r="K32" s="9">
        <v>509</v>
      </c>
      <c r="L32" s="9">
        <v>164</v>
      </c>
      <c r="M32" s="9">
        <v>508</v>
      </c>
      <c r="N32" s="9">
        <v>409</v>
      </c>
      <c r="O32" s="43">
        <f>AA32/4</f>
        <v>32.450000000000003</v>
      </c>
      <c r="P32" s="9">
        <v>434</v>
      </c>
      <c r="Q32" s="29">
        <v>79</v>
      </c>
      <c r="V32" t="s">
        <v>17</v>
      </c>
      <c r="X32">
        <v>135</v>
      </c>
      <c r="Y32">
        <v>119</v>
      </c>
      <c r="Z32" s="41">
        <f>X32*$W$36</f>
        <v>10.8</v>
      </c>
      <c r="AA32">
        <f>SUM(Y32:Z32)</f>
        <v>129.80000000000001</v>
      </c>
    </row>
    <row r="33" spans="1:24">
      <c r="A33">
        <v>3</v>
      </c>
      <c r="B33" s="2" t="s">
        <v>45</v>
      </c>
      <c r="C33" s="12" t="s">
        <v>43</v>
      </c>
      <c r="D33" s="28">
        <v>167</v>
      </c>
      <c r="E33" s="9">
        <v>257</v>
      </c>
      <c r="F33" s="10">
        <v>10000</v>
      </c>
      <c r="G33" s="9">
        <v>79</v>
      </c>
      <c r="H33" s="9">
        <v>169</v>
      </c>
      <c r="I33" s="9">
        <v>169</v>
      </c>
      <c r="J33" s="9">
        <v>264</v>
      </c>
      <c r="K33" s="9">
        <v>264</v>
      </c>
      <c r="L33" s="9">
        <v>149</v>
      </c>
      <c r="M33" s="9">
        <v>122</v>
      </c>
      <c r="N33" s="9">
        <v>134</v>
      </c>
      <c r="O33" s="9">
        <v>119</v>
      </c>
      <c r="P33" s="9">
        <v>169</v>
      </c>
      <c r="Q33" s="29">
        <v>167</v>
      </c>
    </row>
    <row r="34" spans="1:24">
      <c r="A34">
        <v>4</v>
      </c>
      <c r="B34" s="1" t="s">
        <v>4</v>
      </c>
      <c r="C34" s="11" t="s">
        <v>6</v>
      </c>
      <c r="D34" s="28">
        <v>79</v>
      </c>
      <c r="E34" s="9">
        <v>316</v>
      </c>
      <c r="F34" s="9">
        <v>79</v>
      </c>
      <c r="G34" s="10">
        <v>10000</v>
      </c>
      <c r="H34" s="9">
        <v>95</v>
      </c>
      <c r="I34" s="9">
        <v>95</v>
      </c>
      <c r="J34" s="9">
        <v>134</v>
      </c>
      <c r="K34" s="9">
        <v>134</v>
      </c>
      <c r="L34" s="9">
        <v>115</v>
      </c>
      <c r="M34" s="9">
        <v>165</v>
      </c>
      <c r="N34" s="9">
        <v>142</v>
      </c>
      <c r="O34" s="9">
        <v>85</v>
      </c>
      <c r="P34" s="9">
        <v>149</v>
      </c>
      <c r="Q34" s="29">
        <v>79</v>
      </c>
      <c r="V34" t="s">
        <v>16</v>
      </c>
      <c r="W34" s="42">
        <v>2</v>
      </c>
      <c r="X34" t="s">
        <v>15</v>
      </c>
    </row>
    <row r="35" spans="1:24">
      <c r="A35">
        <v>5</v>
      </c>
      <c r="B35" s="1" t="s">
        <v>10</v>
      </c>
      <c r="C35" s="11" t="s">
        <v>8</v>
      </c>
      <c r="D35" s="28">
        <v>169</v>
      </c>
      <c r="E35" s="9">
        <v>129</v>
      </c>
      <c r="F35" s="9">
        <v>169</v>
      </c>
      <c r="G35" s="9">
        <v>95</v>
      </c>
      <c r="H35" s="10">
        <v>10000</v>
      </c>
      <c r="I35" s="10">
        <v>0</v>
      </c>
      <c r="J35" s="9">
        <v>79</v>
      </c>
      <c r="K35" s="9">
        <v>79</v>
      </c>
      <c r="L35" s="9">
        <v>154</v>
      </c>
      <c r="M35" s="9">
        <v>110</v>
      </c>
      <c r="N35" s="9">
        <v>159</v>
      </c>
      <c r="O35" s="10">
        <v>134</v>
      </c>
      <c r="P35" s="9">
        <v>144</v>
      </c>
      <c r="Q35" s="29">
        <v>169</v>
      </c>
      <c r="W35">
        <v>25</v>
      </c>
      <c r="X35" t="s">
        <v>14</v>
      </c>
    </row>
    <row r="36" spans="1:24">
      <c r="A36">
        <v>6</v>
      </c>
      <c r="B36" s="1" t="s">
        <v>23</v>
      </c>
      <c r="C36" s="11" t="s">
        <v>8</v>
      </c>
      <c r="D36" s="28">
        <v>169</v>
      </c>
      <c r="E36" s="9">
        <v>129</v>
      </c>
      <c r="F36" s="9">
        <v>169</v>
      </c>
      <c r="G36" s="9">
        <v>95</v>
      </c>
      <c r="H36" s="10">
        <v>0</v>
      </c>
      <c r="I36" s="10">
        <v>10000</v>
      </c>
      <c r="J36" s="9">
        <v>79</v>
      </c>
      <c r="K36" s="9">
        <v>79</v>
      </c>
      <c r="L36" s="9">
        <v>154</v>
      </c>
      <c r="M36" s="9">
        <v>110</v>
      </c>
      <c r="N36" s="9">
        <v>159</v>
      </c>
      <c r="O36" s="10">
        <v>134</v>
      </c>
      <c r="P36" s="9">
        <v>144</v>
      </c>
      <c r="Q36" s="29">
        <v>169</v>
      </c>
      <c r="W36" s="41">
        <f>W34/W35</f>
        <v>0.08</v>
      </c>
      <c r="X36" t="s">
        <v>13</v>
      </c>
    </row>
    <row r="37" spans="1:24">
      <c r="A37">
        <v>7</v>
      </c>
      <c r="B37" s="1" t="s">
        <v>11</v>
      </c>
      <c r="C37" s="11" t="s">
        <v>42</v>
      </c>
      <c r="D37" s="28">
        <v>110</v>
      </c>
      <c r="E37" s="9">
        <v>168</v>
      </c>
      <c r="F37" s="9">
        <v>169</v>
      </c>
      <c r="G37" s="9">
        <v>116</v>
      </c>
      <c r="H37" s="9">
        <v>69</v>
      </c>
      <c r="I37" s="9">
        <v>69</v>
      </c>
      <c r="J37" s="10">
        <v>10000</v>
      </c>
      <c r="K37" s="10">
        <v>0</v>
      </c>
      <c r="L37" s="9">
        <v>185</v>
      </c>
      <c r="M37" s="9">
        <v>189</v>
      </c>
      <c r="N37" s="9">
        <v>169</v>
      </c>
      <c r="O37" s="9">
        <v>146</v>
      </c>
      <c r="P37" s="9">
        <v>130</v>
      </c>
      <c r="Q37" s="29">
        <v>110</v>
      </c>
    </row>
    <row r="38" spans="1:24">
      <c r="A38">
        <v>8</v>
      </c>
      <c r="B38" s="2" t="s">
        <v>44</v>
      </c>
      <c r="C38" s="12" t="s">
        <v>42</v>
      </c>
      <c r="D38" s="28">
        <v>110</v>
      </c>
      <c r="E38" s="9">
        <v>168</v>
      </c>
      <c r="F38" s="9">
        <v>169</v>
      </c>
      <c r="G38" s="9">
        <v>116</v>
      </c>
      <c r="H38" s="9">
        <v>69</v>
      </c>
      <c r="I38" s="9">
        <v>69</v>
      </c>
      <c r="J38" s="10">
        <v>0</v>
      </c>
      <c r="K38" s="10">
        <v>10000</v>
      </c>
      <c r="L38" s="9">
        <v>185</v>
      </c>
      <c r="M38" s="9">
        <v>189</v>
      </c>
      <c r="N38" s="9">
        <v>169</v>
      </c>
      <c r="O38" s="9">
        <v>146</v>
      </c>
      <c r="P38" s="9">
        <v>130</v>
      </c>
      <c r="Q38" s="29">
        <v>110</v>
      </c>
    </row>
    <row r="39" spans="1:24">
      <c r="A39">
        <v>9</v>
      </c>
      <c r="B39" s="1" t="s">
        <v>28</v>
      </c>
      <c r="C39" s="11" t="s">
        <v>29</v>
      </c>
      <c r="D39" s="28">
        <v>115</v>
      </c>
      <c r="E39" s="9">
        <v>165</v>
      </c>
      <c r="F39" s="9">
        <v>119</v>
      </c>
      <c r="G39" s="9">
        <v>173</v>
      </c>
      <c r="H39" s="9">
        <v>190</v>
      </c>
      <c r="I39" s="9">
        <v>190</v>
      </c>
      <c r="J39" s="9">
        <v>185</v>
      </c>
      <c r="K39" s="9">
        <v>185</v>
      </c>
      <c r="L39" s="10">
        <v>10000</v>
      </c>
      <c r="M39" s="9">
        <v>134</v>
      </c>
      <c r="N39" s="9">
        <v>99</v>
      </c>
      <c r="O39" s="9">
        <v>110</v>
      </c>
      <c r="P39" s="9">
        <v>90</v>
      </c>
      <c r="Q39" s="29">
        <v>115</v>
      </c>
    </row>
    <row r="40" spans="1:24">
      <c r="A40">
        <v>10</v>
      </c>
      <c r="B40" s="1" t="s">
        <v>25</v>
      </c>
      <c r="C40" s="11" t="s">
        <v>26</v>
      </c>
      <c r="D40" s="28">
        <v>114</v>
      </c>
      <c r="E40" s="9">
        <v>509</v>
      </c>
      <c r="F40" s="9">
        <v>90</v>
      </c>
      <c r="G40" s="9">
        <v>88</v>
      </c>
      <c r="H40" s="9">
        <v>110</v>
      </c>
      <c r="I40" s="9">
        <v>110</v>
      </c>
      <c r="J40" s="9">
        <v>255</v>
      </c>
      <c r="K40" s="9">
        <v>255</v>
      </c>
      <c r="L40" s="9">
        <v>120</v>
      </c>
      <c r="M40" s="10">
        <v>10000</v>
      </c>
      <c r="N40" s="9">
        <v>210</v>
      </c>
      <c r="O40" s="9">
        <v>82</v>
      </c>
      <c r="P40" s="9">
        <v>120</v>
      </c>
      <c r="Q40" s="29">
        <v>114</v>
      </c>
    </row>
    <row r="41" spans="1:24">
      <c r="A41">
        <v>11</v>
      </c>
      <c r="B41" s="1" t="s">
        <v>37</v>
      </c>
      <c r="C41" s="11" t="s">
        <v>38</v>
      </c>
      <c r="D41" s="28">
        <v>100</v>
      </c>
      <c r="E41" s="9">
        <v>410</v>
      </c>
      <c r="F41" s="9">
        <v>134</v>
      </c>
      <c r="G41" s="9">
        <v>155</v>
      </c>
      <c r="H41" s="9">
        <v>110</v>
      </c>
      <c r="I41" s="9">
        <v>110</v>
      </c>
      <c r="J41" s="9">
        <v>707</v>
      </c>
      <c r="K41" s="9">
        <v>707</v>
      </c>
      <c r="L41" s="9">
        <v>99</v>
      </c>
      <c r="M41" s="9">
        <v>321</v>
      </c>
      <c r="N41" s="10">
        <v>10000</v>
      </c>
      <c r="O41" s="9">
        <v>80</v>
      </c>
      <c r="P41" s="43">
        <f>AA31/4</f>
        <v>49.29</v>
      </c>
      <c r="Q41" s="29">
        <v>100</v>
      </c>
    </row>
    <row r="42" spans="1:24">
      <c r="A42">
        <v>12</v>
      </c>
      <c r="B42" s="1" t="s">
        <v>4</v>
      </c>
      <c r="C42" s="11" t="s">
        <v>5</v>
      </c>
      <c r="D42" s="28">
        <v>69</v>
      </c>
      <c r="E42" s="43">
        <f>AA32/4</f>
        <v>32.450000000000003</v>
      </c>
      <c r="F42" s="9">
        <v>265</v>
      </c>
      <c r="G42" s="9">
        <v>85</v>
      </c>
      <c r="H42" s="9">
        <v>197</v>
      </c>
      <c r="I42" s="9">
        <v>197</v>
      </c>
      <c r="J42" s="9">
        <v>220</v>
      </c>
      <c r="K42" s="9">
        <v>220</v>
      </c>
      <c r="L42" s="9">
        <v>110</v>
      </c>
      <c r="M42" s="9">
        <v>140</v>
      </c>
      <c r="N42" s="9">
        <v>80</v>
      </c>
      <c r="O42" s="10">
        <v>10000</v>
      </c>
      <c r="P42" s="9">
        <v>69</v>
      </c>
      <c r="Q42" s="29">
        <v>69</v>
      </c>
    </row>
    <row r="43" spans="1:24">
      <c r="A43">
        <v>13</v>
      </c>
      <c r="B43" s="1" t="s">
        <v>9</v>
      </c>
      <c r="C43" s="11" t="s">
        <v>3</v>
      </c>
      <c r="D43" s="28">
        <v>109</v>
      </c>
      <c r="E43" s="9">
        <v>435</v>
      </c>
      <c r="F43" s="9">
        <v>887</v>
      </c>
      <c r="G43" s="9">
        <v>100</v>
      </c>
      <c r="H43" s="9">
        <v>130</v>
      </c>
      <c r="I43" s="9">
        <v>130</v>
      </c>
      <c r="J43" s="9">
        <v>130</v>
      </c>
      <c r="K43" s="9">
        <v>130</v>
      </c>
      <c r="L43" s="9">
        <v>130</v>
      </c>
      <c r="M43" s="9">
        <v>194</v>
      </c>
      <c r="N43" s="43">
        <f>AA31/4</f>
        <v>49.29</v>
      </c>
      <c r="O43" s="9">
        <v>68</v>
      </c>
      <c r="P43" s="10">
        <v>10000</v>
      </c>
      <c r="Q43" s="29">
        <v>109</v>
      </c>
    </row>
    <row r="44" spans="1:24">
      <c r="A44">
        <v>14</v>
      </c>
      <c r="B44" s="1" t="s">
        <v>31</v>
      </c>
      <c r="C44" s="11" t="s">
        <v>33</v>
      </c>
      <c r="D44" s="35">
        <v>0</v>
      </c>
      <c r="E44" s="34">
        <v>79</v>
      </c>
      <c r="F44" s="34">
        <v>167</v>
      </c>
      <c r="G44" s="34">
        <v>79</v>
      </c>
      <c r="H44" s="34">
        <v>169</v>
      </c>
      <c r="I44" s="34">
        <v>169</v>
      </c>
      <c r="J44" s="34">
        <v>109</v>
      </c>
      <c r="K44" s="34">
        <v>109</v>
      </c>
      <c r="L44" s="34">
        <v>114</v>
      </c>
      <c r="M44" s="34">
        <v>192</v>
      </c>
      <c r="N44" s="34">
        <v>147</v>
      </c>
      <c r="O44" s="34">
        <v>79</v>
      </c>
      <c r="P44" s="34">
        <v>159</v>
      </c>
      <c r="Q44" s="36">
        <v>10000</v>
      </c>
    </row>
    <row r="46" spans="1:24">
      <c r="B46" t="s">
        <v>53</v>
      </c>
      <c r="C46" s="66" t="s">
        <v>49</v>
      </c>
      <c r="D46" s="66"/>
      <c r="E46" s="66"/>
      <c r="H46" s="64" t="s">
        <v>55</v>
      </c>
      <c r="I46" s="65"/>
    </row>
    <row r="47" spans="1:24">
      <c r="D47">
        <v>1</v>
      </c>
      <c r="E47">
        <v>2</v>
      </c>
      <c r="F47">
        <v>3</v>
      </c>
      <c r="G47">
        <v>4</v>
      </c>
      <c r="H47">
        <v>5</v>
      </c>
      <c r="I47">
        <v>6</v>
      </c>
      <c r="J47">
        <v>8</v>
      </c>
      <c r="K47">
        <v>9</v>
      </c>
      <c r="L47">
        <v>10</v>
      </c>
      <c r="M47">
        <v>11</v>
      </c>
      <c r="N47">
        <v>12</v>
      </c>
      <c r="O47">
        <v>13</v>
      </c>
      <c r="P47">
        <v>14</v>
      </c>
      <c r="Q47">
        <v>15</v>
      </c>
    </row>
    <row r="48" spans="1:24">
      <c r="B48" s="40" t="s">
        <v>56</v>
      </c>
      <c r="D48" s="1" t="s">
        <v>32</v>
      </c>
      <c r="E48" s="1" t="s">
        <v>35</v>
      </c>
      <c r="F48" s="2" t="s">
        <v>45</v>
      </c>
      <c r="G48" s="1" t="s">
        <v>4</v>
      </c>
      <c r="H48" s="1" t="s">
        <v>10</v>
      </c>
      <c r="I48" s="1" t="s">
        <v>23</v>
      </c>
      <c r="J48" s="1" t="s">
        <v>11</v>
      </c>
      <c r="K48" s="2" t="s">
        <v>44</v>
      </c>
      <c r="L48" s="1" t="s">
        <v>28</v>
      </c>
      <c r="M48" s="1" t="s">
        <v>25</v>
      </c>
      <c r="N48" s="1" t="s">
        <v>37</v>
      </c>
      <c r="O48" s="1" t="s">
        <v>4</v>
      </c>
      <c r="P48" s="1" t="s">
        <v>9</v>
      </c>
      <c r="Q48" s="1" t="s">
        <v>31</v>
      </c>
    </row>
    <row r="49" spans="1:17">
      <c r="D49" s="8" t="s">
        <v>33</v>
      </c>
      <c r="E49" s="8" t="s">
        <v>36</v>
      </c>
      <c r="F49" s="13" t="s">
        <v>43</v>
      </c>
      <c r="G49" s="8" t="s">
        <v>6</v>
      </c>
      <c r="H49" s="8" t="s">
        <v>8</v>
      </c>
      <c r="I49" s="8" t="s">
        <v>8</v>
      </c>
      <c r="J49" s="8" t="s">
        <v>42</v>
      </c>
      <c r="K49" s="13" t="s">
        <v>42</v>
      </c>
      <c r="L49" s="8" t="s">
        <v>29</v>
      </c>
      <c r="M49" s="8" t="s">
        <v>26</v>
      </c>
      <c r="N49" s="8" t="s">
        <v>38</v>
      </c>
      <c r="O49" s="8" t="s">
        <v>5</v>
      </c>
      <c r="P49" s="8" t="s">
        <v>3</v>
      </c>
      <c r="Q49" s="8" t="s">
        <v>33</v>
      </c>
    </row>
    <row r="50" spans="1:17">
      <c r="A50">
        <v>1</v>
      </c>
      <c r="B50" s="1" t="s">
        <v>32</v>
      </c>
      <c r="C50" s="11" t="s">
        <v>33</v>
      </c>
      <c r="D50" s="25">
        <v>107</v>
      </c>
      <c r="E50" s="26">
        <v>92</v>
      </c>
      <c r="F50" s="26">
        <v>169</v>
      </c>
      <c r="G50" s="26">
        <v>91</v>
      </c>
      <c r="H50" s="26">
        <v>120</v>
      </c>
      <c r="I50" s="26">
        <v>120</v>
      </c>
      <c r="J50" s="26">
        <v>199</v>
      </c>
      <c r="K50" s="26">
        <v>199</v>
      </c>
      <c r="L50" s="26">
        <v>107</v>
      </c>
      <c r="M50" s="26">
        <v>135</v>
      </c>
      <c r="N50" s="26">
        <v>150</v>
      </c>
      <c r="O50" s="26">
        <v>139</v>
      </c>
      <c r="P50" s="26">
        <v>0</v>
      </c>
      <c r="Q50" s="27">
        <v>107</v>
      </c>
    </row>
    <row r="51" spans="1:17">
      <c r="A51">
        <v>2</v>
      </c>
      <c r="B51" s="1" t="s">
        <v>35</v>
      </c>
      <c r="C51" s="11" t="s">
        <v>36</v>
      </c>
      <c r="D51" s="28">
        <v>107</v>
      </c>
      <c r="E51" s="10">
        <v>92</v>
      </c>
      <c r="F51" s="10">
        <v>169</v>
      </c>
      <c r="G51" s="10">
        <v>91</v>
      </c>
      <c r="H51" s="10">
        <v>120</v>
      </c>
      <c r="I51" s="10">
        <v>120</v>
      </c>
      <c r="J51" s="10">
        <v>199</v>
      </c>
      <c r="K51" s="10">
        <v>199</v>
      </c>
      <c r="L51" s="10">
        <v>107</v>
      </c>
      <c r="M51" s="10">
        <v>135</v>
      </c>
      <c r="N51" s="10">
        <v>150</v>
      </c>
      <c r="O51" s="10">
        <v>139</v>
      </c>
      <c r="P51" s="10">
        <v>0</v>
      </c>
      <c r="Q51" s="29">
        <v>107</v>
      </c>
    </row>
    <row r="52" spans="1:17">
      <c r="A52">
        <v>3</v>
      </c>
      <c r="B52" s="2" t="s">
        <v>45</v>
      </c>
      <c r="C52" s="12" t="s">
        <v>43</v>
      </c>
      <c r="D52" s="28">
        <v>107</v>
      </c>
      <c r="E52" s="10">
        <v>92</v>
      </c>
      <c r="F52" s="10">
        <v>169</v>
      </c>
      <c r="G52" s="10">
        <v>91</v>
      </c>
      <c r="H52" s="10">
        <v>120</v>
      </c>
      <c r="I52" s="10">
        <v>120</v>
      </c>
      <c r="J52" s="10">
        <v>199</v>
      </c>
      <c r="K52" s="10">
        <v>199</v>
      </c>
      <c r="L52" s="10">
        <v>107</v>
      </c>
      <c r="M52" s="10">
        <v>135</v>
      </c>
      <c r="N52" s="10">
        <v>150</v>
      </c>
      <c r="O52" s="10">
        <v>139</v>
      </c>
      <c r="P52" s="10">
        <v>0</v>
      </c>
      <c r="Q52" s="29">
        <v>107</v>
      </c>
    </row>
    <row r="53" spans="1:17">
      <c r="A53">
        <v>4</v>
      </c>
      <c r="B53" s="1" t="s">
        <v>4</v>
      </c>
      <c r="C53" s="11" t="s">
        <v>6</v>
      </c>
      <c r="D53" s="28">
        <v>107</v>
      </c>
      <c r="E53" s="10">
        <v>92</v>
      </c>
      <c r="F53" s="10">
        <v>169</v>
      </c>
      <c r="G53" s="10">
        <v>91</v>
      </c>
      <c r="H53" s="10">
        <v>120</v>
      </c>
      <c r="I53" s="10">
        <v>120</v>
      </c>
      <c r="J53" s="10">
        <v>199</v>
      </c>
      <c r="K53" s="10">
        <v>199</v>
      </c>
      <c r="L53" s="10">
        <v>107</v>
      </c>
      <c r="M53" s="10">
        <v>135</v>
      </c>
      <c r="N53" s="10">
        <v>150</v>
      </c>
      <c r="O53" s="10">
        <v>139</v>
      </c>
      <c r="P53" s="10">
        <v>0</v>
      </c>
      <c r="Q53" s="29">
        <v>107</v>
      </c>
    </row>
    <row r="54" spans="1:17">
      <c r="A54">
        <v>5</v>
      </c>
      <c r="B54" s="1" t="s">
        <v>10</v>
      </c>
      <c r="C54" s="11" t="s">
        <v>8</v>
      </c>
      <c r="D54" s="28">
        <v>107</v>
      </c>
      <c r="E54" s="10">
        <v>92</v>
      </c>
      <c r="F54" s="10">
        <v>169</v>
      </c>
      <c r="G54" s="10">
        <v>91</v>
      </c>
      <c r="H54" s="10">
        <v>120</v>
      </c>
      <c r="I54" s="10">
        <v>120</v>
      </c>
      <c r="J54" s="10">
        <v>199</v>
      </c>
      <c r="K54" s="10">
        <v>199</v>
      </c>
      <c r="L54" s="10">
        <v>107</v>
      </c>
      <c r="M54" s="10">
        <v>135</v>
      </c>
      <c r="N54" s="10">
        <v>150</v>
      </c>
      <c r="O54" s="10">
        <v>139</v>
      </c>
      <c r="P54" s="10">
        <v>0</v>
      </c>
      <c r="Q54" s="29">
        <v>107</v>
      </c>
    </row>
    <row r="55" spans="1:17">
      <c r="A55">
        <v>6</v>
      </c>
      <c r="B55" s="1" t="s">
        <v>23</v>
      </c>
      <c r="C55" s="11" t="s">
        <v>8</v>
      </c>
      <c r="D55" s="28">
        <v>107</v>
      </c>
      <c r="E55" s="10">
        <v>92</v>
      </c>
      <c r="F55" s="10">
        <v>169</v>
      </c>
      <c r="G55" s="10">
        <v>91</v>
      </c>
      <c r="H55" s="10">
        <v>120</v>
      </c>
      <c r="I55" s="10">
        <v>120</v>
      </c>
      <c r="J55" s="10">
        <v>199</v>
      </c>
      <c r="K55" s="10">
        <v>199</v>
      </c>
      <c r="L55" s="10">
        <v>107</v>
      </c>
      <c r="M55" s="10">
        <v>135</v>
      </c>
      <c r="N55" s="10">
        <v>150</v>
      </c>
      <c r="O55" s="10">
        <v>139</v>
      </c>
      <c r="P55" s="10">
        <v>0</v>
      </c>
      <c r="Q55" s="29">
        <v>107</v>
      </c>
    </row>
    <row r="56" spans="1:17">
      <c r="A56">
        <v>7</v>
      </c>
      <c r="B56" s="1" t="s">
        <v>11</v>
      </c>
      <c r="C56" s="11" t="s">
        <v>42</v>
      </c>
      <c r="D56" s="28">
        <v>107</v>
      </c>
      <c r="E56" s="10">
        <v>92</v>
      </c>
      <c r="F56" s="10">
        <v>169</v>
      </c>
      <c r="G56" s="10">
        <v>91</v>
      </c>
      <c r="H56" s="10">
        <v>120</v>
      </c>
      <c r="I56" s="10">
        <v>120</v>
      </c>
      <c r="J56" s="10">
        <v>199</v>
      </c>
      <c r="K56" s="10">
        <v>199</v>
      </c>
      <c r="L56" s="10">
        <v>107</v>
      </c>
      <c r="M56" s="10">
        <v>135</v>
      </c>
      <c r="N56" s="10">
        <v>150</v>
      </c>
      <c r="O56" s="10">
        <v>139</v>
      </c>
      <c r="P56" s="10">
        <v>0</v>
      </c>
      <c r="Q56" s="29">
        <v>107</v>
      </c>
    </row>
    <row r="57" spans="1:17">
      <c r="A57">
        <v>8</v>
      </c>
      <c r="B57" s="2" t="s">
        <v>44</v>
      </c>
      <c r="C57" s="12" t="s">
        <v>42</v>
      </c>
      <c r="D57" s="28">
        <v>107</v>
      </c>
      <c r="E57" s="10">
        <v>92</v>
      </c>
      <c r="F57" s="10">
        <v>169</v>
      </c>
      <c r="G57" s="10">
        <v>91</v>
      </c>
      <c r="H57" s="10">
        <v>120</v>
      </c>
      <c r="I57" s="10">
        <v>120</v>
      </c>
      <c r="J57" s="10">
        <v>199</v>
      </c>
      <c r="K57" s="10">
        <v>199</v>
      </c>
      <c r="L57" s="10">
        <v>107</v>
      </c>
      <c r="M57" s="10">
        <v>135</v>
      </c>
      <c r="N57" s="10">
        <v>150</v>
      </c>
      <c r="O57" s="10">
        <v>139</v>
      </c>
      <c r="P57" s="10">
        <v>0</v>
      </c>
      <c r="Q57" s="29">
        <v>107</v>
      </c>
    </row>
    <row r="58" spans="1:17">
      <c r="A58">
        <v>9</v>
      </c>
      <c r="B58" s="1" t="s">
        <v>28</v>
      </c>
      <c r="C58" s="11" t="s">
        <v>29</v>
      </c>
      <c r="D58" s="28">
        <v>107</v>
      </c>
      <c r="E58" s="10">
        <v>92</v>
      </c>
      <c r="F58" s="10">
        <v>169</v>
      </c>
      <c r="G58" s="10">
        <v>91</v>
      </c>
      <c r="H58" s="10">
        <v>120</v>
      </c>
      <c r="I58" s="10">
        <v>120</v>
      </c>
      <c r="J58" s="10">
        <v>199</v>
      </c>
      <c r="K58" s="10">
        <v>199</v>
      </c>
      <c r="L58" s="10">
        <v>107</v>
      </c>
      <c r="M58" s="10">
        <v>135</v>
      </c>
      <c r="N58" s="10">
        <v>150</v>
      </c>
      <c r="O58" s="10">
        <v>139</v>
      </c>
      <c r="P58" s="10">
        <v>0</v>
      </c>
      <c r="Q58" s="29">
        <v>107</v>
      </c>
    </row>
    <row r="59" spans="1:17">
      <c r="A59">
        <v>10</v>
      </c>
      <c r="B59" s="1" t="s">
        <v>25</v>
      </c>
      <c r="C59" s="11" t="s">
        <v>26</v>
      </c>
      <c r="D59" s="28">
        <v>107</v>
      </c>
      <c r="E59" s="10">
        <v>92</v>
      </c>
      <c r="F59" s="10">
        <v>169</v>
      </c>
      <c r="G59" s="10">
        <v>91</v>
      </c>
      <c r="H59" s="10">
        <v>120</v>
      </c>
      <c r="I59" s="10">
        <v>120</v>
      </c>
      <c r="J59" s="10">
        <v>199</v>
      </c>
      <c r="K59" s="10">
        <v>199</v>
      </c>
      <c r="L59" s="10">
        <v>107</v>
      </c>
      <c r="M59" s="10">
        <v>135</v>
      </c>
      <c r="N59" s="10">
        <v>150</v>
      </c>
      <c r="O59" s="10">
        <v>139</v>
      </c>
      <c r="P59" s="10">
        <v>0</v>
      </c>
      <c r="Q59" s="29">
        <v>107</v>
      </c>
    </row>
    <row r="60" spans="1:17">
      <c r="A60">
        <v>11</v>
      </c>
      <c r="B60" s="1" t="s">
        <v>37</v>
      </c>
      <c r="C60" s="11" t="s">
        <v>38</v>
      </c>
      <c r="D60" s="28">
        <v>107</v>
      </c>
      <c r="E60" s="10">
        <v>92</v>
      </c>
      <c r="F60" s="10">
        <v>169</v>
      </c>
      <c r="G60" s="10">
        <v>91</v>
      </c>
      <c r="H60" s="10">
        <v>120</v>
      </c>
      <c r="I60" s="10">
        <v>120</v>
      </c>
      <c r="J60" s="10">
        <v>199</v>
      </c>
      <c r="K60" s="10">
        <v>199</v>
      </c>
      <c r="L60" s="10">
        <v>107</v>
      </c>
      <c r="M60" s="10">
        <v>135</v>
      </c>
      <c r="N60" s="10">
        <v>150</v>
      </c>
      <c r="O60" s="10">
        <v>139</v>
      </c>
      <c r="P60" s="10">
        <v>0</v>
      </c>
      <c r="Q60" s="29">
        <v>107</v>
      </c>
    </row>
    <row r="61" spans="1:17">
      <c r="A61">
        <v>12</v>
      </c>
      <c r="B61" s="1" t="s">
        <v>4</v>
      </c>
      <c r="C61" s="11" t="s">
        <v>5</v>
      </c>
      <c r="D61" s="28">
        <v>107</v>
      </c>
      <c r="E61" s="10">
        <v>92</v>
      </c>
      <c r="F61" s="10">
        <v>169</v>
      </c>
      <c r="G61" s="10">
        <v>91</v>
      </c>
      <c r="H61" s="10">
        <v>120</v>
      </c>
      <c r="I61" s="10">
        <v>120</v>
      </c>
      <c r="J61" s="10">
        <v>199</v>
      </c>
      <c r="K61" s="10">
        <v>199</v>
      </c>
      <c r="L61" s="10">
        <v>107</v>
      </c>
      <c r="M61" s="10">
        <v>135</v>
      </c>
      <c r="N61" s="10">
        <v>150</v>
      </c>
      <c r="O61" s="10">
        <v>139</v>
      </c>
      <c r="P61" s="10">
        <v>0</v>
      </c>
      <c r="Q61" s="29">
        <v>107</v>
      </c>
    </row>
    <row r="62" spans="1:17">
      <c r="A62">
        <v>13</v>
      </c>
      <c r="B62" s="1" t="s">
        <v>9</v>
      </c>
      <c r="C62" s="11" t="s">
        <v>3</v>
      </c>
      <c r="D62" s="28">
        <v>107</v>
      </c>
      <c r="E62" s="10">
        <v>92</v>
      </c>
      <c r="F62" s="10">
        <v>169</v>
      </c>
      <c r="G62" s="10">
        <v>91</v>
      </c>
      <c r="H62" s="10">
        <v>120</v>
      </c>
      <c r="I62" s="10">
        <v>120</v>
      </c>
      <c r="J62" s="10">
        <v>199</v>
      </c>
      <c r="K62" s="10">
        <v>199</v>
      </c>
      <c r="L62" s="10">
        <v>107</v>
      </c>
      <c r="M62" s="10">
        <v>135</v>
      </c>
      <c r="N62" s="10">
        <v>150</v>
      </c>
      <c r="O62" s="10">
        <v>139</v>
      </c>
      <c r="P62" s="10">
        <v>0</v>
      </c>
      <c r="Q62" s="29">
        <v>107</v>
      </c>
    </row>
    <row r="63" spans="1:17">
      <c r="A63">
        <v>14</v>
      </c>
      <c r="B63" s="1" t="s">
        <v>31</v>
      </c>
      <c r="C63" s="11" t="s">
        <v>33</v>
      </c>
      <c r="D63" s="35">
        <v>107</v>
      </c>
      <c r="E63" s="34">
        <v>92</v>
      </c>
      <c r="F63" s="34">
        <v>169</v>
      </c>
      <c r="G63" s="34">
        <v>91</v>
      </c>
      <c r="H63" s="34">
        <v>120</v>
      </c>
      <c r="I63" s="34">
        <v>120</v>
      </c>
      <c r="J63" s="34">
        <v>199</v>
      </c>
      <c r="K63" s="34">
        <v>199</v>
      </c>
      <c r="L63" s="34">
        <v>107</v>
      </c>
      <c r="M63" s="34">
        <v>135</v>
      </c>
      <c r="N63" s="34">
        <v>150</v>
      </c>
      <c r="O63" s="34">
        <v>139</v>
      </c>
      <c r="P63" s="34">
        <v>0</v>
      </c>
      <c r="Q63" s="36">
        <v>107</v>
      </c>
    </row>
    <row r="65" spans="1:17">
      <c r="B65" t="s">
        <v>60</v>
      </c>
      <c r="C65" s="66" t="s">
        <v>72</v>
      </c>
      <c r="H65" s="64" t="s">
        <v>55</v>
      </c>
      <c r="I65" s="65"/>
    </row>
    <row r="66" spans="1:17">
      <c r="D66">
        <v>1</v>
      </c>
      <c r="E66">
        <v>2</v>
      </c>
      <c r="F66">
        <v>3</v>
      </c>
      <c r="G66">
        <v>4</v>
      </c>
      <c r="H66">
        <v>5</v>
      </c>
      <c r="I66">
        <v>6</v>
      </c>
      <c r="J66">
        <v>8</v>
      </c>
      <c r="K66">
        <v>9</v>
      </c>
      <c r="L66">
        <v>10</v>
      </c>
      <c r="M66">
        <v>11</v>
      </c>
      <c r="N66">
        <v>12</v>
      </c>
      <c r="O66">
        <v>13</v>
      </c>
      <c r="P66">
        <v>14</v>
      </c>
      <c r="Q66">
        <v>15</v>
      </c>
    </row>
    <row r="67" spans="1:17">
      <c r="B67" s="40" t="s">
        <v>56</v>
      </c>
      <c r="D67" s="1" t="s">
        <v>32</v>
      </c>
      <c r="E67" s="1" t="s">
        <v>35</v>
      </c>
      <c r="F67" s="2" t="s">
        <v>45</v>
      </c>
      <c r="G67" s="1" t="s">
        <v>4</v>
      </c>
      <c r="H67" s="1" t="s">
        <v>10</v>
      </c>
      <c r="I67" s="1" t="s">
        <v>23</v>
      </c>
      <c r="J67" s="1" t="s">
        <v>11</v>
      </c>
      <c r="K67" s="2" t="s">
        <v>44</v>
      </c>
      <c r="L67" s="1" t="s">
        <v>28</v>
      </c>
      <c r="M67" s="1" t="s">
        <v>25</v>
      </c>
      <c r="N67" s="1" t="s">
        <v>37</v>
      </c>
      <c r="O67" s="1" t="s">
        <v>4</v>
      </c>
      <c r="P67" s="1" t="s">
        <v>9</v>
      </c>
      <c r="Q67" s="1" t="s">
        <v>31</v>
      </c>
    </row>
    <row r="68" spans="1:17">
      <c r="D68" s="1" t="s">
        <v>33</v>
      </c>
      <c r="E68" s="1" t="s">
        <v>36</v>
      </c>
      <c r="F68" s="2" t="s">
        <v>43</v>
      </c>
      <c r="G68" s="1" t="s">
        <v>6</v>
      </c>
      <c r="H68" s="1" t="s">
        <v>8</v>
      </c>
      <c r="I68" s="1" t="s">
        <v>8</v>
      </c>
      <c r="J68" s="1" t="s">
        <v>42</v>
      </c>
      <c r="K68" s="2" t="s">
        <v>42</v>
      </c>
      <c r="L68" s="1" t="s">
        <v>29</v>
      </c>
      <c r="M68" s="1" t="s">
        <v>26</v>
      </c>
      <c r="N68" s="1" t="s">
        <v>38</v>
      </c>
      <c r="O68" s="1" t="s">
        <v>5</v>
      </c>
      <c r="P68" s="1" t="s">
        <v>3</v>
      </c>
      <c r="Q68" s="1" t="s">
        <v>33</v>
      </c>
    </row>
    <row r="69" spans="1:17">
      <c r="A69">
        <v>1</v>
      </c>
      <c r="B69" s="1" t="s">
        <v>32</v>
      </c>
      <c r="C69" s="1" t="s">
        <v>33</v>
      </c>
      <c r="D69" s="44">
        <v>62</v>
      </c>
      <c r="E69" s="44">
        <v>52</v>
      </c>
      <c r="F69" s="44">
        <v>53</v>
      </c>
      <c r="G69" s="44">
        <v>35</v>
      </c>
      <c r="H69" s="44">
        <v>46</v>
      </c>
      <c r="I69" s="44">
        <v>58</v>
      </c>
      <c r="J69" s="44">
        <v>62</v>
      </c>
      <c r="K69" s="44">
        <v>78</v>
      </c>
      <c r="L69" s="44">
        <v>66</v>
      </c>
      <c r="M69" s="44">
        <v>54</v>
      </c>
      <c r="N69" s="44">
        <v>76</v>
      </c>
      <c r="O69" s="44">
        <v>35</v>
      </c>
      <c r="P69" s="44">
        <v>79</v>
      </c>
      <c r="Q69" s="44">
        <v>43</v>
      </c>
    </row>
    <row r="70" spans="1:17">
      <c r="A70">
        <v>2</v>
      </c>
      <c r="B70" s="1" t="s">
        <v>35</v>
      </c>
      <c r="C70" s="1" t="s">
        <v>36</v>
      </c>
      <c r="D70" s="44">
        <v>62</v>
      </c>
      <c r="E70" s="44">
        <v>52</v>
      </c>
      <c r="F70" s="44">
        <v>53</v>
      </c>
      <c r="G70" s="44">
        <v>35</v>
      </c>
      <c r="H70" s="44">
        <v>46</v>
      </c>
      <c r="I70" s="44">
        <v>58</v>
      </c>
      <c r="J70" s="44">
        <v>62</v>
      </c>
      <c r="K70" s="44">
        <v>78</v>
      </c>
      <c r="L70" s="44">
        <v>66</v>
      </c>
      <c r="M70" s="44">
        <v>54</v>
      </c>
      <c r="N70" s="44">
        <v>76</v>
      </c>
      <c r="O70" s="44">
        <v>35</v>
      </c>
      <c r="P70" s="44">
        <v>79</v>
      </c>
      <c r="Q70" s="44">
        <v>43</v>
      </c>
    </row>
    <row r="71" spans="1:17">
      <c r="A71">
        <v>3</v>
      </c>
      <c r="B71" s="2" t="s">
        <v>45</v>
      </c>
      <c r="C71" s="2" t="s">
        <v>43</v>
      </c>
      <c r="D71" s="44">
        <v>62</v>
      </c>
      <c r="E71" s="44">
        <v>52</v>
      </c>
      <c r="F71" s="44">
        <v>53</v>
      </c>
      <c r="G71" s="44">
        <v>35</v>
      </c>
      <c r="H71" s="44">
        <v>46</v>
      </c>
      <c r="I71" s="44">
        <v>58</v>
      </c>
      <c r="J71" s="44">
        <v>62</v>
      </c>
      <c r="K71" s="44">
        <v>78</v>
      </c>
      <c r="L71" s="44">
        <v>66</v>
      </c>
      <c r="M71" s="44">
        <v>54</v>
      </c>
      <c r="N71" s="44">
        <v>76</v>
      </c>
      <c r="O71" s="44">
        <v>35</v>
      </c>
      <c r="P71" s="44">
        <v>79</v>
      </c>
      <c r="Q71" s="44">
        <v>43</v>
      </c>
    </row>
    <row r="72" spans="1:17">
      <c r="A72">
        <v>4</v>
      </c>
      <c r="B72" s="1" t="s">
        <v>4</v>
      </c>
      <c r="C72" s="1" t="s">
        <v>6</v>
      </c>
      <c r="D72" s="44">
        <v>62</v>
      </c>
      <c r="E72" s="44">
        <v>52</v>
      </c>
      <c r="F72" s="44">
        <v>53</v>
      </c>
      <c r="G72" s="44">
        <v>35</v>
      </c>
      <c r="H72" s="44">
        <v>46</v>
      </c>
      <c r="I72" s="44">
        <v>58</v>
      </c>
      <c r="J72" s="44">
        <v>62</v>
      </c>
      <c r="K72" s="44">
        <v>78</v>
      </c>
      <c r="L72" s="44">
        <v>66</v>
      </c>
      <c r="M72" s="44">
        <v>54</v>
      </c>
      <c r="N72" s="44">
        <v>76</v>
      </c>
      <c r="O72" s="44">
        <v>35</v>
      </c>
      <c r="P72" s="44">
        <v>79</v>
      </c>
      <c r="Q72" s="44">
        <v>43</v>
      </c>
    </row>
    <row r="73" spans="1:17">
      <c r="A73">
        <v>5</v>
      </c>
      <c r="B73" s="1" t="s">
        <v>10</v>
      </c>
      <c r="C73" s="1" t="s">
        <v>8</v>
      </c>
      <c r="D73" s="44">
        <v>62</v>
      </c>
      <c r="E73" s="44">
        <v>52</v>
      </c>
      <c r="F73" s="44">
        <v>53</v>
      </c>
      <c r="G73" s="44">
        <v>35</v>
      </c>
      <c r="H73" s="44">
        <v>46</v>
      </c>
      <c r="I73" s="44">
        <v>58</v>
      </c>
      <c r="J73" s="44">
        <v>62</v>
      </c>
      <c r="K73" s="44">
        <v>78</v>
      </c>
      <c r="L73" s="44">
        <v>66</v>
      </c>
      <c r="M73" s="44">
        <v>54</v>
      </c>
      <c r="N73" s="44">
        <v>76</v>
      </c>
      <c r="O73" s="44">
        <v>35</v>
      </c>
      <c r="P73" s="44">
        <v>79</v>
      </c>
      <c r="Q73" s="44">
        <v>43</v>
      </c>
    </row>
    <row r="74" spans="1:17">
      <c r="A74">
        <v>6</v>
      </c>
      <c r="B74" s="1" t="s">
        <v>23</v>
      </c>
      <c r="C74" s="1" t="s">
        <v>8</v>
      </c>
      <c r="D74" s="44">
        <v>62</v>
      </c>
      <c r="E74" s="44">
        <v>52</v>
      </c>
      <c r="F74" s="44">
        <v>53</v>
      </c>
      <c r="G74" s="44">
        <v>35</v>
      </c>
      <c r="H74" s="44">
        <v>46</v>
      </c>
      <c r="I74" s="44">
        <v>58</v>
      </c>
      <c r="J74" s="44">
        <v>62</v>
      </c>
      <c r="K74" s="44">
        <v>78</v>
      </c>
      <c r="L74" s="44">
        <v>66</v>
      </c>
      <c r="M74" s="44">
        <v>54</v>
      </c>
      <c r="N74" s="44">
        <v>76</v>
      </c>
      <c r="O74" s="44">
        <v>35</v>
      </c>
      <c r="P74" s="44">
        <v>79</v>
      </c>
      <c r="Q74" s="44">
        <v>43</v>
      </c>
    </row>
    <row r="75" spans="1:17">
      <c r="A75">
        <v>7</v>
      </c>
      <c r="B75" s="1" t="s">
        <v>11</v>
      </c>
      <c r="C75" s="1" t="s">
        <v>42</v>
      </c>
      <c r="D75" s="44">
        <v>62</v>
      </c>
      <c r="E75" s="44">
        <v>52</v>
      </c>
      <c r="F75" s="44">
        <v>53</v>
      </c>
      <c r="G75" s="44">
        <v>35</v>
      </c>
      <c r="H75" s="44">
        <v>46</v>
      </c>
      <c r="I75" s="44">
        <v>58</v>
      </c>
      <c r="J75" s="44">
        <v>62</v>
      </c>
      <c r="K75" s="44">
        <v>78</v>
      </c>
      <c r="L75" s="44">
        <v>66</v>
      </c>
      <c r="M75" s="44">
        <v>54</v>
      </c>
      <c r="N75" s="44">
        <v>76</v>
      </c>
      <c r="O75" s="44">
        <v>35</v>
      </c>
      <c r="P75" s="44">
        <v>79</v>
      </c>
      <c r="Q75" s="44">
        <v>43</v>
      </c>
    </row>
    <row r="76" spans="1:17">
      <c r="A76">
        <v>8</v>
      </c>
      <c r="B76" s="2" t="s">
        <v>44</v>
      </c>
      <c r="C76" s="2" t="s">
        <v>42</v>
      </c>
      <c r="D76" s="44">
        <v>62</v>
      </c>
      <c r="E76" s="44">
        <v>52</v>
      </c>
      <c r="F76" s="44">
        <v>53</v>
      </c>
      <c r="G76" s="44">
        <v>35</v>
      </c>
      <c r="H76" s="44">
        <v>46</v>
      </c>
      <c r="I76" s="44">
        <v>58</v>
      </c>
      <c r="J76" s="44">
        <v>62</v>
      </c>
      <c r="K76" s="44">
        <v>78</v>
      </c>
      <c r="L76" s="44">
        <v>66</v>
      </c>
      <c r="M76" s="44">
        <v>54</v>
      </c>
      <c r="N76" s="44">
        <v>76</v>
      </c>
      <c r="O76" s="44">
        <v>35</v>
      </c>
      <c r="P76" s="44">
        <v>79</v>
      </c>
      <c r="Q76" s="44">
        <v>43</v>
      </c>
    </row>
    <row r="77" spans="1:17">
      <c r="A77">
        <v>9</v>
      </c>
      <c r="B77" s="1" t="s">
        <v>28</v>
      </c>
      <c r="C77" s="1" t="s">
        <v>29</v>
      </c>
      <c r="D77" s="44">
        <v>62</v>
      </c>
      <c r="E77" s="44">
        <v>52</v>
      </c>
      <c r="F77" s="44">
        <v>53</v>
      </c>
      <c r="G77" s="44">
        <v>35</v>
      </c>
      <c r="H77" s="44">
        <v>46</v>
      </c>
      <c r="I77" s="44">
        <v>58</v>
      </c>
      <c r="J77" s="44">
        <v>62</v>
      </c>
      <c r="K77" s="44">
        <v>78</v>
      </c>
      <c r="L77" s="44">
        <v>66</v>
      </c>
      <c r="M77" s="44">
        <v>54</v>
      </c>
      <c r="N77" s="44">
        <v>76</v>
      </c>
      <c r="O77" s="44">
        <v>35</v>
      </c>
      <c r="P77" s="44">
        <v>79</v>
      </c>
      <c r="Q77" s="44">
        <v>43</v>
      </c>
    </row>
    <row r="78" spans="1:17">
      <c r="A78">
        <v>10</v>
      </c>
      <c r="B78" s="1" t="s">
        <v>25</v>
      </c>
      <c r="C78" s="1" t="s">
        <v>26</v>
      </c>
      <c r="D78" s="44">
        <v>62</v>
      </c>
      <c r="E78" s="44">
        <v>52</v>
      </c>
      <c r="F78" s="44">
        <v>53</v>
      </c>
      <c r="G78" s="44">
        <v>35</v>
      </c>
      <c r="H78" s="44">
        <v>46</v>
      </c>
      <c r="I78" s="44">
        <v>58</v>
      </c>
      <c r="J78" s="44">
        <v>62</v>
      </c>
      <c r="K78" s="44">
        <v>78</v>
      </c>
      <c r="L78" s="44">
        <v>66</v>
      </c>
      <c r="M78" s="44">
        <v>54</v>
      </c>
      <c r="N78" s="44">
        <v>76</v>
      </c>
      <c r="O78" s="44">
        <v>35</v>
      </c>
      <c r="P78" s="44">
        <v>79</v>
      </c>
      <c r="Q78" s="44">
        <v>43</v>
      </c>
    </row>
    <row r="79" spans="1:17">
      <c r="A79">
        <v>11</v>
      </c>
      <c r="B79" s="1" t="s">
        <v>37</v>
      </c>
      <c r="C79" s="1" t="s">
        <v>38</v>
      </c>
      <c r="D79" s="44">
        <v>62</v>
      </c>
      <c r="E79" s="44">
        <v>52</v>
      </c>
      <c r="F79" s="44">
        <v>53</v>
      </c>
      <c r="G79" s="44">
        <v>35</v>
      </c>
      <c r="H79" s="44">
        <v>46</v>
      </c>
      <c r="I79" s="44">
        <v>58</v>
      </c>
      <c r="J79" s="44">
        <v>62</v>
      </c>
      <c r="K79" s="44">
        <v>78</v>
      </c>
      <c r="L79" s="44">
        <v>66</v>
      </c>
      <c r="M79" s="44">
        <v>54</v>
      </c>
      <c r="N79" s="44">
        <v>76</v>
      </c>
      <c r="O79" s="44">
        <v>35</v>
      </c>
      <c r="P79" s="44">
        <v>79</v>
      </c>
      <c r="Q79" s="44">
        <v>43</v>
      </c>
    </row>
    <row r="80" spans="1:17">
      <c r="A80">
        <v>12</v>
      </c>
      <c r="B80" s="1" t="s">
        <v>4</v>
      </c>
      <c r="C80" s="1" t="s">
        <v>5</v>
      </c>
      <c r="D80" s="44">
        <v>62</v>
      </c>
      <c r="E80" s="44">
        <v>52</v>
      </c>
      <c r="F80" s="44">
        <v>53</v>
      </c>
      <c r="G80" s="44">
        <v>35</v>
      </c>
      <c r="H80" s="44">
        <v>46</v>
      </c>
      <c r="I80" s="44">
        <v>58</v>
      </c>
      <c r="J80" s="44">
        <v>62</v>
      </c>
      <c r="K80" s="44">
        <v>78</v>
      </c>
      <c r="L80" s="44">
        <v>66</v>
      </c>
      <c r="M80" s="44">
        <v>54</v>
      </c>
      <c r="N80" s="44">
        <v>76</v>
      </c>
      <c r="O80" s="44">
        <v>35</v>
      </c>
      <c r="P80" s="44">
        <v>79</v>
      </c>
      <c r="Q80" s="44">
        <v>43</v>
      </c>
    </row>
    <row r="81" spans="1:17">
      <c r="A81">
        <v>13</v>
      </c>
      <c r="B81" s="1" t="s">
        <v>9</v>
      </c>
      <c r="C81" s="1" t="s">
        <v>3</v>
      </c>
      <c r="D81" s="44">
        <v>62</v>
      </c>
      <c r="E81" s="44">
        <v>52</v>
      </c>
      <c r="F81" s="44">
        <v>53</v>
      </c>
      <c r="G81" s="44">
        <v>35</v>
      </c>
      <c r="H81" s="44">
        <v>46</v>
      </c>
      <c r="I81" s="44">
        <v>58</v>
      </c>
      <c r="J81" s="44">
        <v>62</v>
      </c>
      <c r="K81" s="44">
        <v>78</v>
      </c>
      <c r="L81" s="44">
        <v>66</v>
      </c>
      <c r="M81" s="44">
        <v>54</v>
      </c>
      <c r="N81" s="44">
        <v>76</v>
      </c>
      <c r="O81" s="44">
        <v>35</v>
      </c>
      <c r="P81" s="44">
        <v>79</v>
      </c>
      <c r="Q81" s="44">
        <v>43</v>
      </c>
    </row>
    <row r="82" spans="1:17">
      <c r="A82">
        <v>14</v>
      </c>
      <c r="B82" s="1" t="s">
        <v>31</v>
      </c>
      <c r="C82" s="1" t="s">
        <v>33</v>
      </c>
      <c r="D82" s="44">
        <v>62</v>
      </c>
      <c r="E82" s="44">
        <v>52</v>
      </c>
      <c r="F82" s="44">
        <v>53</v>
      </c>
      <c r="G82" s="44">
        <v>35</v>
      </c>
      <c r="H82" s="44">
        <v>46</v>
      </c>
      <c r="I82" s="44">
        <v>58</v>
      </c>
      <c r="J82" s="44">
        <v>62</v>
      </c>
      <c r="K82" s="44">
        <v>78</v>
      </c>
      <c r="L82" s="44">
        <v>66</v>
      </c>
      <c r="M82" s="44">
        <v>54</v>
      </c>
      <c r="N82" s="44">
        <v>76</v>
      </c>
      <c r="O82" s="44">
        <v>35</v>
      </c>
      <c r="P82" s="44">
        <v>79</v>
      </c>
      <c r="Q82" s="44">
        <v>43</v>
      </c>
    </row>
    <row r="83" spans="1:17">
      <c r="B83" s="10"/>
      <c r="C83" s="10"/>
      <c r="D83" s="10"/>
      <c r="E83" s="10"/>
      <c r="F83" s="10"/>
      <c r="G83" s="10"/>
      <c r="H83" s="30"/>
      <c r="I83" s="30"/>
      <c r="J83" s="10"/>
      <c r="K83" s="10"/>
      <c r="L83" s="10"/>
      <c r="M83" s="10"/>
      <c r="N83" s="10"/>
      <c r="O83" s="10"/>
      <c r="P83" s="10"/>
      <c r="Q83" s="10"/>
    </row>
    <row r="84" spans="1:17">
      <c r="B84" t="s">
        <v>59</v>
      </c>
      <c r="H84" s="64" t="s">
        <v>55</v>
      </c>
      <c r="I84" s="65"/>
    </row>
    <row r="85" spans="1:17">
      <c r="D85">
        <v>1</v>
      </c>
      <c r="E85">
        <v>2</v>
      </c>
      <c r="F85">
        <v>3</v>
      </c>
      <c r="G85">
        <v>4</v>
      </c>
      <c r="H85">
        <v>5</v>
      </c>
      <c r="I85">
        <v>6</v>
      </c>
      <c r="J85">
        <v>8</v>
      </c>
      <c r="K85">
        <v>9</v>
      </c>
      <c r="L85">
        <v>10</v>
      </c>
      <c r="M85">
        <v>11</v>
      </c>
      <c r="N85">
        <v>12</v>
      </c>
      <c r="O85">
        <v>13</v>
      </c>
      <c r="P85">
        <v>14</v>
      </c>
      <c r="Q85">
        <v>15</v>
      </c>
    </row>
    <row r="86" spans="1:17">
      <c r="B86" s="40" t="s">
        <v>56</v>
      </c>
      <c r="D86" s="1" t="s">
        <v>32</v>
      </c>
      <c r="E86" s="1" t="s">
        <v>35</v>
      </c>
      <c r="F86" s="2" t="s">
        <v>45</v>
      </c>
      <c r="G86" s="1" t="s">
        <v>4</v>
      </c>
      <c r="H86" s="1" t="s">
        <v>10</v>
      </c>
      <c r="I86" s="1" t="s">
        <v>23</v>
      </c>
      <c r="J86" s="1" t="s">
        <v>11</v>
      </c>
      <c r="K86" s="2" t="s">
        <v>44</v>
      </c>
      <c r="L86" s="1" t="s">
        <v>28</v>
      </c>
      <c r="M86" s="1" t="s">
        <v>25</v>
      </c>
      <c r="N86" s="1" t="s">
        <v>37</v>
      </c>
      <c r="O86" s="1" t="s">
        <v>4</v>
      </c>
      <c r="P86" s="1" t="s">
        <v>9</v>
      </c>
      <c r="Q86" s="1" t="s">
        <v>31</v>
      </c>
    </row>
    <row r="87" spans="1:17">
      <c r="D87" s="1" t="s">
        <v>33</v>
      </c>
      <c r="E87" s="1" t="s">
        <v>36</v>
      </c>
      <c r="F87" s="2" t="s">
        <v>43</v>
      </c>
      <c r="G87" s="1" t="s">
        <v>6</v>
      </c>
      <c r="H87" s="1" t="s">
        <v>8</v>
      </c>
      <c r="I87" s="1" t="s">
        <v>8</v>
      </c>
      <c r="J87" s="1" t="s">
        <v>42</v>
      </c>
      <c r="K87" s="2" t="s">
        <v>42</v>
      </c>
      <c r="L87" s="1" t="s">
        <v>29</v>
      </c>
      <c r="M87" s="1" t="s">
        <v>26</v>
      </c>
      <c r="N87" s="1" t="s">
        <v>38</v>
      </c>
      <c r="O87" s="1" t="s">
        <v>5</v>
      </c>
      <c r="P87" s="1" t="s">
        <v>3</v>
      </c>
      <c r="Q87" s="1" t="s">
        <v>33</v>
      </c>
    </row>
    <row r="88" spans="1:17">
      <c r="A88">
        <v>1</v>
      </c>
      <c r="B88" s="1" t="s">
        <v>32</v>
      </c>
      <c r="C88" s="1" t="s">
        <v>33</v>
      </c>
      <c r="D88" s="25">
        <f t="shared" ref="D88:Q88" si="2">D31+D50+D69</f>
        <v>10169</v>
      </c>
      <c r="E88" s="26">
        <f t="shared" si="2"/>
        <v>223</v>
      </c>
      <c r="F88" s="26">
        <f t="shared" si="2"/>
        <v>389</v>
      </c>
      <c r="G88" s="26">
        <f t="shared" si="2"/>
        <v>205</v>
      </c>
      <c r="H88" s="26">
        <f t="shared" si="2"/>
        <v>335</v>
      </c>
      <c r="I88" s="26">
        <f t="shared" si="2"/>
        <v>347</v>
      </c>
      <c r="J88" s="26">
        <f t="shared" si="2"/>
        <v>370</v>
      </c>
      <c r="K88" s="26">
        <f t="shared" si="2"/>
        <v>386</v>
      </c>
      <c r="L88" s="26">
        <f t="shared" si="2"/>
        <v>287</v>
      </c>
      <c r="M88" s="26">
        <f t="shared" si="2"/>
        <v>381</v>
      </c>
      <c r="N88" s="26">
        <f t="shared" si="2"/>
        <v>373</v>
      </c>
      <c r="O88" s="26">
        <f t="shared" si="2"/>
        <v>253</v>
      </c>
      <c r="P88" s="26">
        <f t="shared" si="2"/>
        <v>238</v>
      </c>
      <c r="Q88" s="27">
        <f t="shared" si="2"/>
        <v>150</v>
      </c>
    </row>
    <row r="89" spans="1:17">
      <c r="A89">
        <v>2</v>
      </c>
      <c r="B89" s="1" t="s">
        <v>35</v>
      </c>
      <c r="C89" s="1" t="s">
        <v>36</v>
      </c>
      <c r="D89" s="28">
        <f t="shared" ref="D89:Q89" si="3">D32+D51+D70</f>
        <v>248</v>
      </c>
      <c r="E89" s="10">
        <f t="shared" si="3"/>
        <v>10144</v>
      </c>
      <c r="F89" s="10">
        <f t="shared" si="3"/>
        <v>479</v>
      </c>
      <c r="G89" s="10">
        <f t="shared" si="3"/>
        <v>432</v>
      </c>
      <c r="H89" s="10">
        <f t="shared" si="3"/>
        <v>348</v>
      </c>
      <c r="I89" s="10">
        <f t="shared" si="3"/>
        <v>360</v>
      </c>
      <c r="J89" s="10">
        <f t="shared" si="3"/>
        <v>770</v>
      </c>
      <c r="K89" s="10">
        <f t="shared" si="3"/>
        <v>786</v>
      </c>
      <c r="L89" s="10">
        <f t="shared" si="3"/>
        <v>337</v>
      </c>
      <c r="M89" s="10">
        <f t="shared" si="3"/>
        <v>697</v>
      </c>
      <c r="N89" s="10">
        <f t="shared" si="3"/>
        <v>635</v>
      </c>
      <c r="O89" s="10">
        <f t="shared" si="3"/>
        <v>206.45</v>
      </c>
      <c r="P89" s="10">
        <f t="shared" si="3"/>
        <v>513</v>
      </c>
      <c r="Q89" s="29">
        <f t="shared" si="3"/>
        <v>229</v>
      </c>
    </row>
    <row r="90" spans="1:17">
      <c r="A90">
        <v>3</v>
      </c>
      <c r="B90" s="2" t="s">
        <v>45</v>
      </c>
      <c r="C90" s="2" t="s">
        <v>43</v>
      </c>
      <c r="D90" s="28">
        <f t="shared" ref="D90:Q90" si="4">D33+D52+D71</f>
        <v>336</v>
      </c>
      <c r="E90" s="10">
        <f t="shared" si="4"/>
        <v>401</v>
      </c>
      <c r="F90" s="10">
        <f t="shared" si="4"/>
        <v>10222</v>
      </c>
      <c r="G90" s="10">
        <f t="shared" si="4"/>
        <v>205</v>
      </c>
      <c r="H90" s="10">
        <f t="shared" si="4"/>
        <v>335</v>
      </c>
      <c r="I90" s="10">
        <f t="shared" si="4"/>
        <v>347</v>
      </c>
      <c r="J90" s="10">
        <f t="shared" si="4"/>
        <v>525</v>
      </c>
      <c r="K90" s="10">
        <f t="shared" si="4"/>
        <v>541</v>
      </c>
      <c r="L90" s="10">
        <f t="shared" si="4"/>
        <v>322</v>
      </c>
      <c r="M90" s="10">
        <f t="shared" si="4"/>
        <v>311</v>
      </c>
      <c r="N90" s="10">
        <f t="shared" si="4"/>
        <v>360</v>
      </c>
      <c r="O90" s="10">
        <f t="shared" si="4"/>
        <v>293</v>
      </c>
      <c r="P90" s="10">
        <f t="shared" si="4"/>
        <v>248</v>
      </c>
      <c r="Q90" s="29">
        <f t="shared" si="4"/>
        <v>317</v>
      </c>
    </row>
    <row r="91" spans="1:17">
      <c r="A91">
        <v>4</v>
      </c>
      <c r="B91" s="1" t="s">
        <v>4</v>
      </c>
      <c r="C91" s="1" t="s">
        <v>6</v>
      </c>
      <c r="D91" s="28">
        <f t="shared" ref="D91:Q91" si="5">D34+D53+D72</f>
        <v>248</v>
      </c>
      <c r="E91" s="10">
        <f t="shared" si="5"/>
        <v>460</v>
      </c>
      <c r="F91" s="10">
        <f t="shared" si="5"/>
        <v>301</v>
      </c>
      <c r="G91" s="10">
        <f t="shared" si="5"/>
        <v>10126</v>
      </c>
      <c r="H91" s="10">
        <f t="shared" si="5"/>
        <v>261</v>
      </c>
      <c r="I91" s="10">
        <f t="shared" si="5"/>
        <v>273</v>
      </c>
      <c r="J91" s="10">
        <f t="shared" si="5"/>
        <v>395</v>
      </c>
      <c r="K91" s="10">
        <f t="shared" si="5"/>
        <v>411</v>
      </c>
      <c r="L91" s="10">
        <f t="shared" si="5"/>
        <v>288</v>
      </c>
      <c r="M91" s="10">
        <f t="shared" si="5"/>
        <v>354</v>
      </c>
      <c r="N91" s="10">
        <f t="shared" si="5"/>
        <v>368</v>
      </c>
      <c r="O91" s="10">
        <f t="shared" si="5"/>
        <v>259</v>
      </c>
      <c r="P91" s="10">
        <f t="shared" si="5"/>
        <v>228</v>
      </c>
      <c r="Q91" s="29">
        <f t="shared" si="5"/>
        <v>229</v>
      </c>
    </row>
    <row r="92" spans="1:17">
      <c r="A92">
        <v>5</v>
      </c>
      <c r="B92" s="1" t="s">
        <v>10</v>
      </c>
      <c r="C92" s="1" t="s">
        <v>8</v>
      </c>
      <c r="D92" s="28">
        <f t="shared" ref="D92:Q92" si="6">D35+D54+D73</f>
        <v>338</v>
      </c>
      <c r="E92" s="10">
        <f t="shared" si="6"/>
        <v>273</v>
      </c>
      <c r="F92" s="10">
        <f t="shared" si="6"/>
        <v>391</v>
      </c>
      <c r="G92" s="10">
        <f t="shared" si="6"/>
        <v>221</v>
      </c>
      <c r="H92" s="10">
        <f t="shared" si="6"/>
        <v>10166</v>
      </c>
      <c r="I92" s="10">
        <f t="shared" si="6"/>
        <v>178</v>
      </c>
      <c r="J92" s="10">
        <f t="shared" si="6"/>
        <v>340</v>
      </c>
      <c r="K92" s="10">
        <f t="shared" si="6"/>
        <v>356</v>
      </c>
      <c r="L92" s="10">
        <f t="shared" si="6"/>
        <v>327</v>
      </c>
      <c r="M92" s="10">
        <f t="shared" si="6"/>
        <v>299</v>
      </c>
      <c r="N92" s="10">
        <f t="shared" si="6"/>
        <v>385</v>
      </c>
      <c r="O92" s="10">
        <f t="shared" si="6"/>
        <v>308</v>
      </c>
      <c r="P92" s="10">
        <f t="shared" si="6"/>
        <v>223</v>
      </c>
      <c r="Q92" s="29">
        <f t="shared" si="6"/>
        <v>319</v>
      </c>
    </row>
    <row r="93" spans="1:17">
      <c r="A93">
        <v>6</v>
      </c>
      <c r="B93" s="1" t="s">
        <v>23</v>
      </c>
      <c r="C93" s="1" t="s">
        <v>8</v>
      </c>
      <c r="D93" s="28">
        <f t="shared" ref="D93:Q93" si="7">D36+D55+D74</f>
        <v>338</v>
      </c>
      <c r="E93" s="10">
        <f t="shared" si="7"/>
        <v>273</v>
      </c>
      <c r="F93" s="10">
        <f t="shared" si="7"/>
        <v>391</v>
      </c>
      <c r="G93" s="10">
        <f t="shared" si="7"/>
        <v>221</v>
      </c>
      <c r="H93" s="10">
        <f t="shared" si="7"/>
        <v>166</v>
      </c>
      <c r="I93" s="10">
        <f t="shared" si="7"/>
        <v>10178</v>
      </c>
      <c r="J93" s="10">
        <f t="shared" si="7"/>
        <v>340</v>
      </c>
      <c r="K93" s="10">
        <f t="shared" si="7"/>
        <v>356</v>
      </c>
      <c r="L93" s="10">
        <f t="shared" si="7"/>
        <v>327</v>
      </c>
      <c r="M93" s="10">
        <f t="shared" si="7"/>
        <v>299</v>
      </c>
      <c r="N93" s="10">
        <f t="shared" si="7"/>
        <v>385</v>
      </c>
      <c r="O93" s="10">
        <f t="shared" si="7"/>
        <v>308</v>
      </c>
      <c r="P93" s="10">
        <f t="shared" si="7"/>
        <v>223</v>
      </c>
      <c r="Q93" s="29">
        <f t="shared" si="7"/>
        <v>319</v>
      </c>
    </row>
    <row r="94" spans="1:17">
      <c r="A94">
        <v>7</v>
      </c>
      <c r="B94" s="1" t="s">
        <v>11</v>
      </c>
      <c r="C94" s="1" t="s">
        <v>42</v>
      </c>
      <c r="D94" s="28">
        <f t="shared" ref="D94:Q94" si="8">D37+D56+D75</f>
        <v>279</v>
      </c>
      <c r="E94" s="10">
        <f t="shared" si="8"/>
        <v>312</v>
      </c>
      <c r="F94" s="10">
        <f t="shared" si="8"/>
        <v>391</v>
      </c>
      <c r="G94" s="10">
        <f t="shared" si="8"/>
        <v>242</v>
      </c>
      <c r="H94" s="10">
        <f t="shared" si="8"/>
        <v>235</v>
      </c>
      <c r="I94" s="10">
        <f t="shared" si="8"/>
        <v>247</v>
      </c>
      <c r="J94" s="10">
        <f t="shared" si="8"/>
        <v>10261</v>
      </c>
      <c r="K94" s="10">
        <f t="shared" si="8"/>
        <v>277</v>
      </c>
      <c r="L94" s="10">
        <f t="shared" si="8"/>
        <v>358</v>
      </c>
      <c r="M94" s="10">
        <f t="shared" si="8"/>
        <v>378</v>
      </c>
      <c r="N94" s="10">
        <f t="shared" si="8"/>
        <v>395</v>
      </c>
      <c r="O94" s="10">
        <f t="shared" si="8"/>
        <v>320</v>
      </c>
      <c r="P94" s="10">
        <f t="shared" si="8"/>
        <v>209</v>
      </c>
      <c r="Q94" s="29">
        <f t="shared" si="8"/>
        <v>260</v>
      </c>
    </row>
    <row r="95" spans="1:17">
      <c r="A95">
        <v>8</v>
      </c>
      <c r="B95" s="2" t="s">
        <v>44</v>
      </c>
      <c r="C95" s="2" t="s">
        <v>42</v>
      </c>
      <c r="D95" s="28">
        <f t="shared" ref="D95:Q95" si="9">D38+D57+D76</f>
        <v>279</v>
      </c>
      <c r="E95" s="10">
        <f t="shared" si="9"/>
        <v>312</v>
      </c>
      <c r="F95" s="10">
        <f t="shared" si="9"/>
        <v>391</v>
      </c>
      <c r="G95" s="10">
        <f t="shared" si="9"/>
        <v>242</v>
      </c>
      <c r="H95" s="10">
        <f t="shared" si="9"/>
        <v>235</v>
      </c>
      <c r="I95" s="10">
        <f t="shared" si="9"/>
        <v>247</v>
      </c>
      <c r="J95" s="10">
        <f t="shared" si="9"/>
        <v>261</v>
      </c>
      <c r="K95" s="10">
        <f t="shared" si="9"/>
        <v>10277</v>
      </c>
      <c r="L95" s="10">
        <f t="shared" si="9"/>
        <v>358</v>
      </c>
      <c r="M95" s="10">
        <f t="shared" si="9"/>
        <v>378</v>
      </c>
      <c r="N95" s="10">
        <f t="shared" si="9"/>
        <v>395</v>
      </c>
      <c r="O95" s="10">
        <f t="shared" si="9"/>
        <v>320</v>
      </c>
      <c r="P95" s="10">
        <f t="shared" si="9"/>
        <v>209</v>
      </c>
      <c r="Q95" s="29">
        <f t="shared" si="9"/>
        <v>260</v>
      </c>
    </row>
    <row r="96" spans="1:17">
      <c r="A96">
        <v>9</v>
      </c>
      <c r="B96" s="1" t="s">
        <v>28</v>
      </c>
      <c r="C96" s="1" t="s">
        <v>29</v>
      </c>
      <c r="D96" s="28">
        <f t="shared" ref="D96:Q96" si="10">D39+D58+D77</f>
        <v>284</v>
      </c>
      <c r="E96" s="10">
        <f t="shared" si="10"/>
        <v>309</v>
      </c>
      <c r="F96" s="10">
        <f t="shared" si="10"/>
        <v>341</v>
      </c>
      <c r="G96" s="10">
        <f t="shared" si="10"/>
        <v>299</v>
      </c>
      <c r="H96" s="10">
        <f t="shared" si="10"/>
        <v>356</v>
      </c>
      <c r="I96" s="10">
        <f t="shared" si="10"/>
        <v>368</v>
      </c>
      <c r="J96" s="10">
        <f t="shared" si="10"/>
        <v>446</v>
      </c>
      <c r="K96" s="10">
        <f t="shared" si="10"/>
        <v>462</v>
      </c>
      <c r="L96" s="10">
        <f t="shared" si="10"/>
        <v>10173</v>
      </c>
      <c r="M96" s="10">
        <f t="shared" si="10"/>
        <v>323</v>
      </c>
      <c r="N96" s="10">
        <f t="shared" si="10"/>
        <v>325</v>
      </c>
      <c r="O96" s="10">
        <f t="shared" si="10"/>
        <v>284</v>
      </c>
      <c r="P96" s="10">
        <f t="shared" si="10"/>
        <v>169</v>
      </c>
      <c r="Q96" s="29">
        <f t="shared" si="10"/>
        <v>265</v>
      </c>
    </row>
    <row r="97" spans="1:31">
      <c r="A97">
        <v>10</v>
      </c>
      <c r="B97" s="1" t="s">
        <v>25</v>
      </c>
      <c r="C97" s="1" t="s">
        <v>26</v>
      </c>
      <c r="D97" s="28">
        <f t="shared" ref="D97:Q97" si="11">D40+D59+D78</f>
        <v>283</v>
      </c>
      <c r="E97" s="10">
        <f t="shared" si="11"/>
        <v>653</v>
      </c>
      <c r="F97" s="10">
        <f t="shared" si="11"/>
        <v>312</v>
      </c>
      <c r="G97" s="10">
        <f t="shared" si="11"/>
        <v>214</v>
      </c>
      <c r="H97" s="10">
        <f t="shared" si="11"/>
        <v>276</v>
      </c>
      <c r="I97" s="10">
        <f t="shared" si="11"/>
        <v>288</v>
      </c>
      <c r="J97" s="10">
        <f t="shared" si="11"/>
        <v>516</v>
      </c>
      <c r="K97" s="10">
        <f t="shared" si="11"/>
        <v>532</v>
      </c>
      <c r="L97" s="10">
        <f t="shared" si="11"/>
        <v>293</v>
      </c>
      <c r="M97" s="10">
        <f t="shared" si="11"/>
        <v>10189</v>
      </c>
      <c r="N97" s="10">
        <f t="shared" si="11"/>
        <v>436</v>
      </c>
      <c r="O97" s="10">
        <f t="shared" si="11"/>
        <v>256</v>
      </c>
      <c r="P97" s="10">
        <f t="shared" si="11"/>
        <v>199</v>
      </c>
      <c r="Q97" s="29">
        <f t="shared" si="11"/>
        <v>264</v>
      </c>
    </row>
    <row r="98" spans="1:31">
      <c r="A98">
        <v>11</v>
      </c>
      <c r="B98" s="1" t="s">
        <v>37</v>
      </c>
      <c r="C98" s="1" t="s">
        <v>38</v>
      </c>
      <c r="D98" s="28">
        <f t="shared" ref="D98:Q98" si="12">D41+D60+D79</f>
        <v>269</v>
      </c>
      <c r="E98" s="10">
        <f t="shared" si="12"/>
        <v>554</v>
      </c>
      <c r="F98" s="10">
        <f t="shared" si="12"/>
        <v>356</v>
      </c>
      <c r="G98" s="10">
        <f t="shared" si="12"/>
        <v>281</v>
      </c>
      <c r="H98" s="10">
        <f t="shared" si="12"/>
        <v>276</v>
      </c>
      <c r="I98" s="10">
        <f t="shared" si="12"/>
        <v>288</v>
      </c>
      <c r="J98" s="10">
        <f t="shared" si="12"/>
        <v>968</v>
      </c>
      <c r="K98" s="10">
        <f t="shared" si="12"/>
        <v>984</v>
      </c>
      <c r="L98" s="10">
        <f t="shared" si="12"/>
        <v>272</v>
      </c>
      <c r="M98" s="10">
        <f t="shared" si="12"/>
        <v>510</v>
      </c>
      <c r="N98" s="10">
        <f t="shared" si="12"/>
        <v>10226</v>
      </c>
      <c r="O98" s="10">
        <f t="shared" si="12"/>
        <v>254</v>
      </c>
      <c r="P98" s="10">
        <f t="shared" si="12"/>
        <v>128.29</v>
      </c>
      <c r="Q98" s="29">
        <f t="shared" si="12"/>
        <v>250</v>
      </c>
    </row>
    <row r="99" spans="1:31">
      <c r="A99">
        <v>12</v>
      </c>
      <c r="B99" s="1" t="s">
        <v>4</v>
      </c>
      <c r="C99" s="1" t="s">
        <v>5</v>
      </c>
      <c r="D99" s="28">
        <f t="shared" ref="D99:Q99" si="13">D42+D61+D80</f>
        <v>238</v>
      </c>
      <c r="E99" s="10">
        <f t="shared" si="13"/>
        <v>176.45</v>
      </c>
      <c r="F99" s="10">
        <f t="shared" si="13"/>
        <v>487</v>
      </c>
      <c r="G99" s="10">
        <f t="shared" si="13"/>
        <v>211</v>
      </c>
      <c r="H99" s="10">
        <f t="shared" si="13"/>
        <v>363</v>
      </c>
      <c r="I99" s="10">
        <f t="shared" si="13"/>
        <v>375</v>
      </c>
      <c r="J99" s="10">
        <f t="shared" si="13"/>
        <v>481</v>
      </c>
      <c r="K99" s="10">
        <f t="shared" si="13"/>
        <v>497</v>
      </c>
      <c r="L99" s="10">
        <f t="shared" si="13"/>
        <v>283</v>
      </c>
      <c r="M99" s="10">
        <f t="shared" si="13"/>
        <v>329</v>
      </c>
      <c r="N99" s="10">
        <f t="shared" si="13"/>
        <v>306</v>
      </c>
      <c r="O99" s="10">
        <f t="shared" si="13"/>
        <v>10174</v>
      </c>
      <c r="P99" s="10">
        <f t="shared" si="13"/>
        <v>148</v>
      </c>
      <c r="Q99" s="29">
        <f t="shared" si="13"/>
        <v>219</v>
      </c>
    </row>
    <row r="100" spans="1:31">
      <c r="A100">
        <v>13</v>
      </c>
      <c r="B100" s="1" t="s">
        <v>9</v>
      </c>
      <c r="C100" s="1" t="s">
        <v>3</v>
      </c>
      <c r="D100" s="28">
        <f t="shared" ref="D100:Q100" si="14">D43+D62+D81</f>
        <v>278</v>
      </c>
      <c r="E100" s="10">
        <f t="shared" si="14"/>
        <v>579</v>
      </c>
      <c r="F100" s="10">
        <f t="shared" si="14"/>
        <v>1109</v>
      </c>
      <c r="G100" s="10">
        <f t="shared" si="14"/>
        <v>226</v>
      </c>
      <c r="H100" s="10">
        <f t="shared" si="14"/>
        <v>296</v>
      </c>
      <c r="I100" s="10">
        <f t="shared" si="14"/>
        <v>308</v>
      </c>
      <c r="J100" s="10">
        <f t="shared" si="14"/>
        <v>391</v>
      </c>
      <c r="K100" s="10">
        <f t="shared" si="14"/>
        <v>407</v>
      </c>
      <c r="L100" s="10">
        <f t="shared" si="14"/>
        <v>303</v>
      </c>
      <c r="M100" s="10">
        <f t="shared" si="14"/>
        <v>383</v>
      </c>
      <c r="N100" s="10">
        <f t="shared" si="14"/>
        <v>275.28999999999996</v>
      </c>
      <c r="O100" s="10">
        <f t="shared" si="14"/>
        <v>242</v>
      </c>
      <c r="P100" s="10">
        <f t="shared" si="14"/>
        <v>10079</v>
      </c>
      <c r="Q100" s="29">
        <f t="shared" si="14"/>
        <v>259</v>
      </c>
    </row>
    <row r="101" spans="1:31">
      <c r="A101">
        <v>14</v>
      </c>
      <c r="B101" s="1" t="s">
        <v>31</v>
      </c>
      <c r="C101" s="1" t="s">
        <v>33</v>
      </c>
      <c r="D101" s="32">
        <f t="shared" ref="D101:Q101" si="15">D44+D63+D82</f>
        <v>169</v>
      </c>
      <c r="E101" s="30">
        <f t="shared" si="15"/>
        <v>223</v>
      </c>
      <c r="F101" s="30">
        <f t="shared" si="15"/>
        <v>389</v>
      </c>
      <c r="G101" s="30">
        <f t="shared" si="15"/>
        <v>205</v>
      </c>
      <c r="H101" s="30">
        <f t="shared" si="15"/>
        <v>335</v>
      </c>
      <c r="I101" s="30">
        <f t="shared" si="15"/>
        <v>347</v>
      </c>
      <c r="J101" s="30">
        <f t="shared" si="15"/>
        <v>370</v>
      </c>
      <c r="K101" s="30">
        <f t="shared" si="15"/>
        <v>386</v>
      </c>
      <c r="L101" s="30">
        <f t="shared" si="15"/>
        <v>287</v>
      </c>
      <c r="M101" s="30">
        <f t="shared" si="15"/>
        <v>381</v>
      </c>
      <c r="N101" s="30">
        <f t="shared" si="15"/>
        <v>373</v>
      </c>
      <c r="O101" s="30">
        <f t="shared" si="15"/>
        <v>253</v>
      </c>
      <c r="P101" s="30">
        <f t="shared" si="15"/>
        <v>238</v>
      </c>
      <c r="Q101" s="31">
        <f t="shared" si="15"/>
        <v>10150</v>
      </c>
    </row>
    <row r="103" spans="1:31">
      <c r="H103" s="62" t="s">
        <v>55</v>
      </c>
      <c r="I103" s="63"/>
    </row>
    <row r="104" spans="1:31">
      <c r="D104">
        <v>1</v>
      </c>
      <c r="E104">
        <v>2</v>
      </c>
      <c r="F104">
        <v>3</v>
      </c>
      <c r="G104">
        <v>4</v>
      </c>
      <c r="H104">
        <v>5</v>
      </c>
      <c r="I104">
        <v>6</v>
      </c>
      <c r="J104">
        <v>8</v>
      </c>
      <c r="K104">
        <v>9</v>
      </c>
      <c r="L104">
        <v>10</v>
      </c>
      <c r="M104">
        <v>11</v>
      </c>
      <c r="N104">
        <v>12</v>
      </c>
      <c r="O104">
        <v>13</v>
      </c>
      <c r="P104">
        <v>14</v>
      </c>
      <c r="Q104">
        <v>15</v>
      </c>
    </row>
    <row r="105" spans="1:31">
      <c r="B105" s="33" t="s">
        <v>56</v>
      </c>
      <c r="D105" s="1" t="s">
        <v>32</v>
      </c>
      <c r="E105" s="1" t="s">
        <v>35</v>
      </c>
      <c r="F105" s="2" t="s">
        <v>45</v>
      </c>
      <c r="G105" s="1" t="s">
        <v>4</v>
      </c>
      <c r="H105" s="1" t="s">
        <v>10</v>
      </c>
      <c r="I105" s="1" t="s">
        <v>23</v>
      </c>
      <c r="J105" s="1" t="s">
        <v>11</v>
      </c>
      <c r="K105" s="2" t="s">
        <v>44</v>
      </c>
      <c r="L105" s="1" t="s">
        <v>28</v>
      </c>
      <c r="M105" s="1" t="s">
        <v>25</v>
      </c>
      <c r="N105" s="1" t="s">
        <v>37</v>
      </c>
      <c r="O105" s="1" t="s">
        <v>4</v>
      </c>
      <c r="P105" s="1" t="s">
        <v>9</v>
      </c>
      <c r="Q105" s="1" t="s">
        <v>31</v>
      </c>
      <c r="W105" s="59" t="s">
        <v>63</v>
      </c>
      <c r="X105" s="60"/>
      <c r="Y105" s="60"/>
      <c r="Z105" s="60"/>
      <c r="AA105" s="60"/>
      <c r="AB105" s="60"/>
      <c r="AC105" s="60"/>
      <c r="AD105" s="60"/>
      <c r="AE105" s="61"/>
    </row>
    <row r="106" spans="1:31" ht="15.75" thickBot="1">
      <c r="D106" s="8" t="s">
        <v>33</v>
      </c>
      <c r="E106" s="8" t="s">
        <v>36</v>
      </c>
      <c r="F106" s="13" t="s">
        <v>43</v>
      </c>
      <c r="G106" s="8" t="s">
        <v>6</v>
      </c>
      <c r="H106" s="8" t="s">
        <v>8</v>
      </c>
      <c r="I106" s="8" t="s">
        <v>8</v>
      </c>
      <c r="J106" s="8" t="s">
        <v>42</v>
      </c>
      <c r="K106" s="13" t="s">
        <v>42</v>
      </c>
      <c r="L106" s="8" t="s">
        <v>29</v>
      </c>
      <c r="M106" s="8" t="s">
        <v>26</v>
      </c>
      <c r="N106" s="8" t="s">
        <v>38</v>
      </c>
      <c r="O106" s="8" t="s">
        <v>5</v>
      </c>
      <c r="P106" s="8" t="s">
        <v>3</v>
      </c>
      <c r="Q106" s="8" t="s">
        <v>33</v>
      </c>
      <c r="W106" s="28"/>
      <c r="X106" s="10"/>
      <c r="Y106" s="10"/>
      <c r="Z106" s="10"/>
      <c r="AA106" s="10"/>
      <c r="AB106" s="10" t="s">
        <v>32</v>
      </c>
      <c r="AC106" s="10"/>
      <c r="AD106" s="10"/>
      <c r="AE106" s="29"/>
    </row>
    <row r="107" spans="1:31">
      <c r="A107">
        <v>1</v>
      </c>
      <c r="B107" s="1" t="s">
        <v>32</v>
      </c>
      <c r="C107" s="11" t="s">
        <v>33</v>
      </c>
      <c r="D107" s="14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1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6">
        <v>0</v>
      </c>
      <c r="R107">
        <f>SUM(D107:Q107)</f>
        <v>1</v>
      </c>
      <c r="S107" s="23" t="s">
        <v>54</v>
      </c>
      <c r="T107">
        <v>1</v>
      </c>
      <c r="W107" s="28"/>
      <c r="X107" s="10"/>
      <c r="Y107" s="10"/>
      <c r="Z107" s="10"/>
      <c r="AA107" s="10" t="s">
        <v>9</v>
      </c>
      <c r="AB107" s="10" t="s">
        <v>44</v>
      </c>
      <c r="AC107" s="10"/>
      <c r="AD107" s="10"/>
      <c r="AE107" s="29"/>
    </row>
    <row r="108" spans="1:31">
      <c r="A108">
        <v>2</v>
      </c>
      <c r="B108" s="1" t="s">
        <v>35</v>
      </c>
      <c r="C108" s="11" t="s">
        <v>36</v>
      </c>
      <c r="D108" s="17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8">
        <v>0</v>
      </c>
      <c r="R108">
        <f t="shared" ref="R108:R120" si="16">SUM(D108:Q108)</f>
        <v>0</v>
      </c>
      <c r="S108" s="23" t="s">
        <v>54</v>
      </c>
      <c r="T108">
        <v>1</v>
      </c>
      <c r="W108" s="28" t="s">
        <v>32</v>
      </c>
      <c r="X108" s="10" t="s">
        <v>11</v>
      </c>
      <c r="Y108" s="10" t="s">
        <v>64</v>
      </c>
      <c r="Z108" s="9" t="s">
        <v>9</v>
      </c>
      <c r="AA108" s="9" t="s">
        <v>64</v>
      </c>
      <c r="AB108" s="9" t="s">
        <v>10</v>
      </c>
      <c r="AC108" s="10"/>
      <c r="AD108" s="10"/>
      <c r="AE108" s="29"/>
    </row>
    <row r="109" spans="1:31">
      <c r="A109">
        <v>3</v>
      </c>
      <c r="B109" s="2" t="s">
        <v>45</v>
      </c>
      <c r="C109" s="12" t="s">
        <v>43</v>
      </c>
      <c r="D109" s="17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8">
        <v>0</v>
      </c>
      <c r="R109">
        <f t="shared" si="16"/>
        <v>0</v>
      </c>
      <c r="S109" s="23" t="s">
        <v>54</v>
      </c>
      <c r="T109">
        <v>1</v>
      </c>
      <c r="W109" s="35" t="s">
        <v>31</v>
      </c>
      <c r="X109" s="34" t="s">
        <v>44</v>
      </c>
      <c r="Y109" s="34" t="s">
        <v>25</v>
      </c>
      <c r="Z109" s="34" t="s">
        <v>65</v>
      </c>
      <c r="AA109" s="34" t="s">
        <v>37</v>
      </c>
      <c r="AB109" s="34" t="s">
        <v>25</v>
      </c>
      <c r="AC109" s="34"/>
      <c r="AD109" s="34"/>
      <c r="AE109" s="36"/>
    </row>
    <row r="110" spans="1:31">
      <c r="A110">
        <v>4</v>
      </c>
      <c r="B110" s="1" t="s">
        <v>4</v>
      </c>
      <c r="C110" s="11" t="s">
        <v>6</v>
      </c>
      <c r="D110" s="17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8">
        <v>0</v>
      </c>
      <c r="R110">
        <f t="shared" si="16"/>
        <v>0</v>
      </c>
      <c r="S110" s="23" t="s">
        <v>54</v>
      </c>
      <c r="T110">
        <v>1</v>
      </c>
      <c r="W110" s="37">
        <f>Q107+D120</f>
        <v>1</v>
      </c>
      <c r="X110" s="38">
        <f>K113+J114</f>
        <v>0</v>
      </c>
      <c r="Y110" s="38">
        <f>M115+L116</f>
        <v>0</v>
      </c>
      <c r="Z110" s="38">
        <f>P117+N119</f>
        <v>1</v>
      </c>
      <c r="AA110" s="38">
        <f>L119+N115+P117</f>
        <v>0</v>
      </c>
      <c r="AB110" s="38">
        <f>K107+H114+M111+D116</f>
        <v>2</v>
      </c>
      <c r="AC110" s="38"/>
      <c r="AD110" s="38"/>
      <c r="AE110" s="39"/>
    </row>
    <row r="111" spans="1:31">
      <c r="A111">
        <v>5</v>
      </c>
      <c r="B111" s="1" t="s">
        <v>10</v>
      </c>
      <c r="C111" s="11" t="s">
        <v>8</v>
      </c>
      <c r="D111" s="17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1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8">
        <v>0</v>
      </c>
      <c r="R111">
        <f t="shared" si="16"/>
        <v>1</v>
      </c>
      <c r="S111" s="23" t="s">
        <v>54</v>
      </c>
      <c r="T111">
        <v>1</v>
      </c>
      <c r="W111" s="37" t="s">
        <v>54</v>
      </c>
      <c r="X111" s="38" t="s">
        <v>54</v>
      </c>
      <c r="Y111" s="38" t="s">
        <v>54</v>
      </c>
      <c r="Z111" s="38" t="s">
        <v>54</v>
      </c>
      <c r="AA111" s="38" t="s">
        <v>54</v>
      </c>
      <c r="AB111" s="38" t="s">
        <v>54</v>
      </c>
      <c r="AC111" s="38"/>
      <c r="AD111" s="38"/>
      <c r="AE111" s="39"/>
    </row>
    <row r="112" spans="1:31">
      <c r="A112">
        <v>6</v>
      </c>
      <c r="B112" s="1" t="s">
        <v>23</v>
      </c>
      <c r="C112" s="11" t="s">
        <v>8</v>
      </c>
      <c r="D112" s="17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1</v>
      </c>
      <c r="N112" s="10">
        <v>0</v>
      </c>
      <c r="O112" s="10">
        <v>0</v>
      </c>
      <c r="P112" s="10">
        <v>0</v>
      </c>
      <c r="Q112" s="18">
        <v>0</v>
      </c>
      <c r="R112">
        <f t="shared" si="16"/>
        <v>1</v>
      </c>
      <c r="S112" s="23" t="s">
        <v>54</v>
      </c>
      <c r="T112">
        <v>1</v>
      </c>
      <c r="W112" s="37">
        <v>1</v>
      </c>
      <c r="X112" s="38">
        <v>1</v>
      </c>
      <c r="Y112" s="38">
        <v>1</v>
      </c>
      <c r="Z112" s="38">
        <v>1</v>
      </c>
      <c r="AA112" s="38">
        <v>2</v>
      </c>
      <c r="AB112" s="38">
        <v>3</v>
      </c>
      <c r="AC112" s="38"/>
      <c r="AD112" s="38"/>
      <c r="AE112" s="39"/>
    </row>
    <row r="113" spans="1:20">
      <c r="A113">
        <v>7</v>
      </c>
      <c r="B113" s="1" t="s">
        <v>11</v>
      </c>
      <c r="C113" s="11" t="s">
        <v>42</v>
      </c>
      <c r="D113" s="17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8">
        <v>0</v>
      </c>
      <c r="R113">
        <f t="shared" si="16"/>
        <v>0</v>
      </c>
      <c r="S113" s="23" t="s">
        <v>54</v>
      </c>
      <c r="T113">
        <v>1</v>
      </c>
    </row>
    <row r="114" spans="1:20">
      <c r="A114">
        <v>8</v>
      </c>
      <c r="B114" s="2" t="s">
        <v>44</v>
      </c>
      <c r="C114" s="12" t="s">
        <v>42</v>
      </c>
      <c r="D114" s="17">
        <v>0</v>
      </c>
      <c r="E114" s="10">
        <v>0</v>
      </c>
      <c r="F114" s="10">
        <v>0</v>
      </c>
      <c r="G114" s="10">
        <v>0</v>
      </c>
      <c r="H114" s="10">
        <v>1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8">
        <v>0</v>
      </c>
      <c r="R114">
        <f t="shared" si="16"/>
        <v>1</v>
      </c>
      <c r="S114" s="23" t="s">
        <v>54</v>
      </c>
      <c r="T114">
        <v>1</v>
      </c>
    </row>
    <row r="115" spans="1:20">
      <c r="A115">
        <v>9</v>
      </c>
      <c r="B115" s="1" t="s">
        <v>28</v>
      </c>
      <c r="C115" s="11" t="s">
        <v>29</v>
      </c>
      <c r="D115" s="17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8">
        <v>0</v>
      </c>
      <c r="R115">
        <f t="shared" si="16"/>
        <v>0</v>
      </c>
      <c r="S115" s="23" t="s">
        <v>54</v>
      </c>
      <c r="T115">
        <v>1</v>
      </c>
    </row>
    <row r="116" spans="1:20">
      <c r="A116">
        <v>10</v>
      </c>
      <c r="B116" s="1" t="s">
        <v>25</v>
      </c>
      <c r="C116" s="11" t="s">
        <v>26</v>
      </c>
      <c r="D116" s="17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1</v>
      </c>
      <c r="Q116" s="18">
        <v>0</v>
      </c>
      <c r="R116">
        <f t="shared" si="16"/>
        <v>1</v>
      </c>
      <c r="S116" s="23" t="s">
        <v>54</v>
      </c>
      <c r="T116">
        <v>1</v>
      </c>
    </row>
    <row r="117" spans="1:20">
      <c r="A117">
        <v>11</v>
      </c>
      <c r="B117" s="1" t="s">
        <v>37</v>
      </c>
      <c r="C117" s="11" t="s">
        <v>38</v>
      </c>
      <c r="D117" s="17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8">
        <v>1</v>
      </c>
      <c r="R117">
        <f t="shared" si="16"/>
        <v>1</v>
      </c>
      <c r="S117" s="23" t="s">
        <v>54</v>
      </c>
      <c r="T117">
        <v>1</v>
      </c>
    </row>
    <row r="118" spans="1:20">
      <c r="A118">
        <v>12</v>
      </c>
      <c r="B118" s="1" t="s">
        <v>4</v>
      </c>
      <c r="C118" s="11" t="s">
        <v>5</v>
      </c>
      <c r="D118" s="17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8">
        <v>0</v>
      </c>
      <c r="R118">
        <f t="shared" si="16"/>
        <v>0</v>
      </c>
      <c r="S118" s="23" t="s">
        <v>54</v>
      </c>
      <c r="T118">
        <v>1</v>
      </c>
    </row>
    <row r="119" spans="1:20">
      <c r="A119">
        <v>13</v>
      </c>
      <c r="B119" s="1" t="s">
        <v>9</v>
      </c>
      <c r="C119" s="11" t="s">
        <v>3</v>
      </c>
      <c r="D119" s="17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1</v>
      </c>
      <c r="O119" s="10">
        <v>0</v>
      </c>
      <c r="P119" s="10">
        <v>0</v>
      </c>
      <c r="Q119" s="18">
        <v>0</v>
      </c>
      <c r="R119">
        <f t="shared" si="16"/>
        <v>1</v>
      </c>
      <c r="S119" s="23" t="s">
        <v>47</v>
      </c>
      <c r="T119">
        <v>1</v>
      </c>
    </row>
    <row r="120" spans="1:20" ht="15.75" thickBot="1">
      <c r="A120">
        <v>14</v>
      </c>
      <c r="B120" s="1" t="s">
        <v>31</v>
      </c>
      <c r="C120" s="11" t="s">
        <v>33</v>
      </c>
      <c r="D120" s="19">
        <v>1</v>
      </c>
      <c r="E120" s="20"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1">
        <v>0</v>
      </c>
      <c r="R120">
        <f t="shared" si="16"/>
        <v>1</v>
      </c>
      <c r="S120" s="23" t="s">
        <v>54</v>
      </c>
      <c r="T120">
        <v>1</v>
      </c>
    </row>
    <row r="121" spans="1:20">
      <c r="D121" s="22">
        <f t="shared" ref="D121:Q121" si="17">SUM(D107:D120)</f>
        <v>1</v>
      </c>
      <c r="E121" s="22">
        <f t="shared" si="17"/>
        <v>0</v>
      </c>
      <c r="F121" s="22">
        <f t="shared" si="17"/>
        <v>0</v>
      </c>
      <c r="G121" s="22">
        <f t="shared" si="17"/>
        <v>0</v>
      </c>
      <c r="H121" s="22">
        <f t="shared" si="17"/>
        <v>1</v>
      </c>
      <c r="I121" s="22">
        <f t="shared" si="17"/>
        <v>1</v>
      </c>
      <c r="J121" s="22">
        <f t="shared" si="17"/>
        <v>0</v>
      </c>
      <c r="K121" s="22">
        <f t="shared" si="17"/>
        <v>1</v>
      </c>
      <c r="L121" s="22">
        <f t="shared" si="17"/>
        <v>0</v>
      </c>
      <c r="M121" s="22">
        <f t="shared" si="17"/>
        <v>1</v>
      </c>
      <c r="N121" s="22">
        <f t="shared" si="17"/>
        <v>1</v>
      </c>
      <c r="O121" s="22">
        <f t="shared" si="17"/>
        <v>0</v>
      </c>
      <c r="P121" s="22">
        <f t="shared" si="17"/>
        <v>1</v>
      </c>
      <c r="Q121" s="22">
        <f t="shared" si="17"/>
        <v>1</v>
      </c>
    </row>
    <row r="122" spans="1:20">
      <c r="D122" s="23" t="s">
        <v>54</v>
      </c>
      <c r="E122" s="23" t="s">
        <v>54</v>
      </c>
      <c r="F122" s="23" t="s">
        <v>54</v>
      </c>
      <c r="G122" s="23" t="s">
        <v>54</v>
      </c>
      <c r="H122" s="23" t="s">
        <v>54</v>
      </c>
      <c r="I122" s="23" t="s">
        <v>54</v>
      </c>
      <c r="J122" s="23" t="s">
        <v>54</v>
      </c>
      <c r="K122" s="23" t="s">
        <v>54</v>
      </c>
      <c r="L122" s="23" t="s">
        <v>54</v>
      </c>
      <c r="M122" s="23" t="s">
        <v>54</v>
      </c>
      <c r="N122" s="23" t="s">
        <v>54</v>
      </c>
      <c r="O122" s="23" t="s">
        <v>54</v>
      </c>
      <c r="P122" s="23" t="s">
        <v>47</v>
      </c>
      <c r="Q122" s="23" t="s">
        <v>54</v>
      </c>
    </row>
    <row r="123" spans="1:20">
      <c r="D123" s="24">
        <v>1</v>
      </c>
      <c r="E123" s="24">
        <v>1</v>
      </c>
      <c r="F123" s="24">
        <v>1</v>
      </c>
      <c r="G123" s="24">
        <v>1</v>
      </c>
      <c r="H123" s="24">
        <v>1</v>
      </c>
      <c r="I123" s="24">
        <v>1</v>
      </c>
      <c r="J123" s="24">
        <v>1</v>
      </c>
      <c r="K123" s="24">
        <v>1</v>
      </c>
      <c r="L123" s="24">
        <v>1</v>
      </c>
      <c r="M123" s="24">
        <v>1</v>
      </c>
      <c r="N123" s="24">
        <v>1</v>
      </c>
      <c r="O123" s="24">
        <v>1</v>
      </c>
      <c r="P123" s="24">
        <v>1</v>
      </c>
      <c r="Q123" s="24">
        <v>1</v>
      </c>
    </row>
    <row r="126" spans="1:20" ht="15.75" thickBot="1"/>
    <row r="127" spans="1:20" ht="15.75" thickBot="1">
      <c r="D127" t="s">
        <v>61</v>
      </c>
      <c r="E127" s="7">
        <f>SUMPRODUCT(D121:Q121,D15:Q15)</f>
        <v>291</v>
      </c>
      <c r="F127" t="s">
        <v>58</v>
      </c>
    </row>
    <row r="128" spans="1:20">
      <c r="D128" t="s">
        <v>62</v>
      </c>
      <c r="E128">
        <f>SUMPRODUCT(D107:Q120,D88:Q101)</f>
        <v>1991.29</v>
      </c>
      <c r="F128" t="s">
        <v>57</v>
      </c>
      <c r="G128">
        <v>2000</v>
      </c>
    </row>
  </sheetData>
  <mergeCells count="6">
    <mergeCell ref="W105:AE105"/>
    <mergeCell ref="H103:I103"/>
    <mergeCell ref="H84:I84"/>
    <mergeCell ref="H46:I46"/>
    <mergeCell ref="H27:I27"/>
    <mergeCell ref="H65:I65"/>
  </mergeCells>
  <phoneticPr fontId="1" type="noConversion"/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2:N15"/>
  <sheetViews>
    <sheetView workbookViewId="0"/>
  </sheetViews>
  <sheetFormatPr defaultColWidth="8.85546875" defaultRowHeight="15"/>
  <cols>
    <col min="1" max="1" width="19.42578125" customWidth="1"/>
    <col min="2" max="2" width="7.7109375" customWidth="1"/>
    <col min="3" max="3" width="10.42578125" customWidth="1"/>
    <col min="4" max="6" width="7.7109375" customWidth="1"/>
    <col min="7" max="7" width="8.42578125" customWidth="1"/>
    <col min="8" max="10" width="7.7109375" customWidth="1"/>
    <col min="11" max="11" width="8.85546875" customWidth="1"/>
    <col min="12" max="12" width="7.7109375" customWidth="1"/>
    <col min="13" max="13" width="10.28515625" customWidth="1"/>
    <col min="14" max="14" width="8.85546875" customWidth="1"/>
    <col min="15" max="15" width="3.28515625" customWidth="1"/>
    <col min="16" max="17" width="2.85546875" customWidth="1"/>
  </cols>
  <sheetData>
    <row r="2" spans="1:14" ht="45">
      <c r="A2" s="4"/>
      <c r="B2" s="5" t="s">
        <v>33</v>
      </c>
      <c r="C2" s="5" t="s">
        <v>36</v>
      </c>
      <c r="D2" s="6" t="s">
        <v>43</v>
      </c>
      <c r="E2" s="5" t="s">
        <v>46</v>
      </c>
      <c r="F2" s="5" t="s">
        <v>8</v>
      </c>
      <c r="G2" s="5" t="s">
        <v>42</v>
      </c>
      <c r="H2" s="5" t="s">
        <v>29</v>
      </c>
      <c r="I2" s="5" t="s">
        <v>26</v>
      </c>
      <c r="J2" s="5" t="s">
        <v>3</v>
      </c>
      <c r="K2" s="5" t="s">
        <v>27</v>
      </c>
      <c r="L2" s="5" t="s">
        <v>38</v>
      </c>
      <c r="M2" s="5" t="s">
        <v>5</v>
      </c>
      <c r="N2" s="6" t="s">
        <v>41</v>
      </c>
    </row>
    <row r="3" spans="1:14">
      <c r="A3" s="1" t="s">
        <v>33</v>
      </c>
      <c r="B3" s="3">
        <v>1000000</v>
      </c>
      <c r="C3" s="1">
        <v>345</v>
      </c>
      <c r="D3" s="1">
        <v>969</v>
      </c>
      <c r="E3" s="1">
        <v>526</v>
      </c>
      <c r="F3" s="1">
        <v>1749</v>
      </c>
      <c r="G3" s="1">
        <v>2016</v>
      </c>
      <c r="H3" s="1">
        <v>1378</v>
      </c>
      <c r="I3" s="1">
        <v>928</v>
      </c>
      <c r="J3" s="1">
        <v>792</v>
      </c>
      <c r="K3" s="1">
        <v>1156</v>
      </c>
      <c r="L3" s="1">
        <v>760</v>
      </c>
      <c r="M3" s="1">
        <v>463</v>
      </c>
      <c r="N3" s="1">
        <v>2131</v>
      </c>
    </row>
    <row r="4" spans="1:14">
      <c r="A4" s="1" t="s">
        <v>36</v>
      </c>
      <c r="B4" s="1">
        <v>345</v>
      </c>
      <c r="C4" s="3">
        <v>1000000</v>
      </c>
      <c r="D4" s="1">
        <v>1182</v>
      </c>
      <c r="E4" s="1">
        <v>797</v>
      </c>
      <c r="F4" s="1">
        <v>2077</v>
      </c>
      <c r="G4" s="1">
        <v>2344</v>
      </c>
      <c r="H4" s="1">
        <v>1242</v>
      </c>
      <c r="I4" s="1">
        <v>1053</v>
      </c>
      <c r="J4" s="1">
        <v>465</v>
      </c>
      <c r="K4" s="1">
        <v>1037</v>
      </c>
      <c r="L4" s="1">
        <v>432</v>
      </c>
      <c r="M4" s="1">
        <v>135</v>
      </c>
      <c r="N4" s="1">
        <v>2459</v>
      </c>
    </row>
    <row r="5" spans="1:14">
      <c r="A5" s="2" t="s">
        <v>43</v>
      </c>
      <c r="B5" s="1">
        <v>969</v>
      </c>
      <c r="C5" s="1">
        <v>1182</v>
      </c>
      <c r="D5" s="3">
        <v>1000000</v>
      </c>
      <c r="E5" s="2">
        <v>550</v>
      </c>
      <c r="F5" s="2">
        <v>1229</v>
      </c>
      <c r="G5" s="2">
        <v>1437</v>
      </c>
      <c r="H5" s="2">
        <v>1359</v>
      </c>
      <c r="I5" s="2">
        <v>521</v>
      </c>
      <c r="J5" s="2">
        <v>1553</v>
      </c>
      <c r="K5" s="2">
        <v>1137</v>
      </c>
      <c r="L5" s="2">
        <v>1467</v>
      </c>
      <c r="M5" s="2">
        <v>1222</v>
      </c>
      <c r="N5" s="1">
        <v>1817</v>
      </c>
    </row>
    <row r="6" spans="1:14">
      <c r="A6" s="1" t="s">
        <v>6</v>
      </c>
      <c r="B6" s="1">
        <v>526</v>
      </c>
      <c r="C6" s="1">
        <v>797</v>
      </c>
      <c r="D6" s="2">
        <v>550</v>
      </c>
      <c r="E6" s="3">
        <v>1000000</v>
      </c>
      <c r="F6" s="1">
        <v>1351</v>
      </c>
      <c r="G6" s="1">
        <v>1618</v>
      </c>
      <c r="H6" s="1">
        <v>1463</v>
      </c>
      <c r="I6" s="1">
        <v>915</v>
      </c>
      <c r="J6" s="1">
        <v>1194</v>
      </c>
      <c r="K6" s="1">
        <v>1241</v>
      </c>
      <c r="L6" s="1">
        <v>1126</v>
      </c>
      <c r="M6" s="1">
        <v>841</v>
      </c>
      <c r="N6" s="1">
        <v>1812</v>
      </c>
    </row>
    <row r="7" spans="1:14">
      <c r="A7" s="1" t="s">
        <v>8</v>
      </c>
      <c r="B7" s="1">
        <v>1749</v>
      </c>
      <c r="C7" s="1">
        <v>2077</v>
      </c>
      <c r="D7" s="2">
        <v>1229</v>
      </c>
      <c r="E7" s="1">
        <v>1351</v>
      </c>
      <c r="F7" s="3">
        <v>1000000</v>
      </c>
      <c r="G7" s="1">
        <v>278</v>
      </c>
      <c r="H7" s="1">
        <v>2631</v>
      </c>
      <c r="I7" s="1">
        <v>1748</v>
      </c>
      <c r="J7" s="1">
        <v>2525</v>
      </c>
      <c r="K7" s="1">
        <v>2409</v>
      </c>
      <c r="L7" s="1">
        <v>2492</v>
      </c>
      <c r="M7" s="1">
        <v>2195</v>
      </c>
      <c r="N7" s="1">
        <v>579</v>
      </c>
    </row>
    <row r="8" spans="1:14">
      <c r="A8" s="1" t="s">
        <v>42</v>
      </c>
      <c r="B8" s="1">
        <v>2016</v>
      </c>
      <c r="C8" s="1">
        <v>2344</v>
      </c>
      <c r="D8" s="2">
        <v>1437</v>
      </c>
      <c r="E8" s="1">
        <v>1618</v>
      </c>
      <c r="F8" s="1">
        <v>278</v>
      </c>
      <c r="G8" s="3">
        <v>1000000</v>
      </c>
      <c r="H8" s="1">
        <v>2731</v>
      </c>
      <c r="I8" s="1">
        <v>1893</v>
      </c>
      <c r="J8" s="1">
        <v>2791</v>
      </c>
      <c r="K8" s="1">
        <v>2509</v>
      </c>
      <c r="L8" s="1">
        <v>2709</v>
      </c>
      <c r="M8" s="1">
        <v>2425</v>
      </c>
      <c r="N8" s="1">
        <v>382</v>
      </c>
    </row>
    <row r="9" spans="1:14">
      <c r="A9" s="1" t="s">
        <v>29</v>
      </c>
      <c r="B9" s="1">
        <v>1378</v>
      </c>
      <c r="C9" s="1">
        <v>1242</v>
      </c>
      <c r="D9" s="2">
        <v>1359</v>
      </c>
      <c r="E9" s="1">
        <v>1463</v>
      </c>
      <c r="F9" s="1">
        <v>2631</v>
      </c>
      <c r="G9" s="1">
        <v>2731</v>
      </c>
      <c r="H9" s="3">
        <v>1000000</v>
      </c>
      <c r="I9" s="1">
        <v>863</v>
      </c>
      <c r="J9" s="1">
        <v>236</v>
      </c>
      <c r="K9" s="1">
        <v>1277</v>
      </c>
      <c r="L9" s="1">
        <v>1186</v>
      </c>
      <c r="M9" s="1">
        <v>1754</v>
      </c>
      <c r="N9" s="1">
        <v>3111</v>
      </c>
    </row>
    <row r="10" spans="1:14">
      <c r="A10" s="1" t="s">
        <v>26</v>
      </c>
      <c r="B10" s="1">
        <v>928</v>
      </c>
      <c r="C10" s="1">
        <v>1053</v>
      </c>
      <c r="D10" s="2">
        <v>521</v>
      </c>
      <c r="E10" s="1">
        <v>915</v>
      </c>
      <c r="F10" s="1">
        <v>1748</v>
      </c>
      <c r="G10" s="1">
        <v>1893</v>
      </c>
      <c r="H10" s="1">
        <v>863</v>
      </c>
      <c r="I10" s="3">
        <v>1000000</v>
      </c>
      <c r="J10" s="1">
        <v>1309</v>
      </c>
      <c r="K10" s="1">
        <v>641</v>
      </c>
      <c r="L10" s="1">
        <v>1223</v>
      </c>
      <c r="M10" s="1">
        <v>1091</v>
      </c>
      <c r="N10" s="1">
        <v>2273</v>
      </c>
    </row>
    <row r="11" spans="1:14">
      <c r="A11" s="1" t="s">
        <v>3</v>
      </c>
      <c r="B11" s="1">
        <v>792</v>
      </c>
      <c r="C11" s="1">
        <v>465</v>
      </c>
      <c r="D11" s="2">
        <v>1553</v>
      </c>
      <c r="E11" s="1">
        <v>1194</v>
      </c>
      <c r="F11" s="1">
        <v>2525</v>
      </c>
      <c r="G11" s="1">
        <v>2791</v>
      </c>
      <c r="H11" s="1">
        <v>236</v>
      </c>
      <c r="I11" s="1">
        <v>1309</v>
      </c>
      <c r="J11" s="3">
        <v>1000000</v>
      </c>
      <c r="K11" s="1">
        <v>1082</v>
      </c>
      <c r="L11" s="1">
        <v>102</v>
      </c>
      <c r="M11" s="1">
        <v>372</v>
      </c>
      <c r="N11" s="1">
        <v>2906</v>
      </c>
    </row>
    <row r="12" spans="1:14">
      <c r="A12" s="1" t="s">
        <v>27</v>
      </c>
      <c r="B12" s="1">
        <v>1156</v>
      </c>
      <c r="C12" s="1">
        <v>1037</v>
      </c>
      <c r="D12" s="2">
        <v>1137</v>
      </c>
      <c r="E12" s="1">
        <v>1241</v>
      </c>
      <c r="F12" s="1">
        <v>2409</v>
      </c>
      <c r="G12" s="1">
        <v>2509</v>
      </c>
      <c r="H12" s="1">
        <v>1277</v>
      </c>
      <c r="I12" s="1">
        <v>641</v>
      </c>
      <c r="J12" s="1">
        <v>1082</v>
      </c>
      <c r="K12" s="3">
        <v>1000000</v>
      </c>
      <c r="L12" s="1">
        <v>981</v>
      </c>
      <c r="M12" s="1">
        <v>969</v>
      </c>
      <c r="N12" s="1">
        <v>2890</v>
      </c>
    </row>
    <row r="13" spans="1:14">
      <c r="A13" s="1" t="s">
        <v>38</v>
      </c>
      <c r="B13" s="1">
        <v>760</v>
      </c>
      <c r="C13" s="1">
        <v>432</v>
      </c>
      <c r="D13" s="2">
        <v>1467</v>
      </c>
      <c r="E13" s="1">
        <v>1126</v>
      </c>
      <c r="F13" s="1">
        <v>2492</v>
      </c>
      <c r="G13" s="1">
        <v>2709</v>
      </c>
      <c r="H13" s="1">
        <v>1186</v>
      </c>
      <c r="I13" s="1">
        <v>1223</v>
      </c>
      <c r="J13" s="1">
        <v>102</v>
      </c>
      <c r="K13" s="1">
        <v>981</v>
      </c>
      <c r="L13" s="3">
        <v>1000000</v>
      </c>
      <c r="M13" s="1">
        <v>305</v>
      </c>
      <c r="N13" s="1">
        <v>2875</v>
      </c>
    </row>
    <row r="14" spans="1:14">
      <c r="A14" s="1" t="s">
        <v>5</v>
      </c>
      <c r="B14" s="1">
        <v>463</v>
      </c>
      <c r="C14" s="1">
        <v>135</v>
      </c>
      <c r="D14" s="2">
        <v>1222</v>
      </c>
      <c r="E14" s="1">
        <v>841</v>
      </c>
      <c r="F14" s="1">
        <v>2195</v>
      </c>
      <c r="G14" s="1">
        <v>2425</v>
      </c>
      <c r="H14" s="1">
        <v>1754</v>
      </c>
      <c r="I14" s="1">
        <v>1091</v>
      </c>
      <c r="J14" s="1">
        <v>372</v>
      </c>
      <c r="K14" s="1">
        <v>969</v>
      </c>
      <c r="L14" s="1">
        <v>305</v>
      </c>
      <c r="M14" s="3">
        <v>1000000</v>
      </c>
      <c r="N14" s="2">
        <v>2578</v>
      </c>
    </row>
    <row r="15" spans="1:14">
      <c r="A15" s="2" t="s">
        <v>41</v>
      </c>
      <c r="B15" s="1">
        <v>2131</v>
      </c>
      <c r="C15" s="1">
        <v>2459</v>
      </c>
      <c r="D15" s="1">
        <v>1817</v>
      </c>
      <c r="E15" s="1">
        <v>1812</v>
      </c>
      <c r="F15" s="1">
        <v>579</v>
      </c>
      <c r="G15" s="1">
        <v>382</v>
      </c>
      <c r="H15" s="1">
        <v>3111</v>
      </c>
      <c r="I15" s="1">
        <v>2273</v>
      </c>
      <c r="J15" s="1">
        <v>2906</v>
      </c>
      <c r="K15" s="1">
        <v>2890</v>
      </c>
      <c r="L15" s="1">
        <v>2875</v>
      </c>
      <c r="M15" s="1">
        <v>2578</v>
      </c>
      <c r="N15" s="3">
        <v>1000000</v>
      </c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Restaurant Mileage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2009-04-07T12:14:58Z</dcterms:created>
  <dcterms:modified xsi:type="dcterms:W3CDTF">2009-04-29T17:41:27Z</dcterms:modified>
</cp:coreProperties>
</file>